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<sst xmlns="http://schemas.openxmlformats.org/spreadsheetml/2006/main" count="81" uniqueCount="33">
  <si>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Héraðsmót KARLA 2017-18</t>
  </si>
  <si>
    <t>Hamar 1</t>
  </si>
  <si>
    <t>Hamar A</t>
  </si>
  <si>
    <t>Hrunamenn</t>
  </si>
  <si>
    <t>Dímon</t>
  </si>
  <si>
    <t>UMFL 1</t>
  </si>
  <si>
    <t>UMFL 2</t>
  </si>
  <si>
    <t>Samantekt hrinur og stig</t>
  </si>
  <si>
    <t>STIG</t>
  </si>
  <si>
    <t>Hrinur</t>
  </si>
  <si>
    <t>Unnar hrinur</t>
  </si>
  <si>
    <t>UMFL 2-Hamar A 0-2 (12-25, 13-25)</t>
  </si>
  <si>
    <t>Stig 1</t>
  </si>
  <si>
    <t>Tapaðar hrinur</t>
  </si>
  <si>
    <t>UMFL 1-Hamar A 0-2 (18-25, 16-25)</t>
  </si>
  <si>
    <t>Stig 2</t>
  </si>
  <si>
    <t>Skoruð stig</t>
  </si>
  <si>
    <t>Hrinuhlutfall</t>
  </si>
  <si>
    <t>Hamar 1-UMFL2 2-0 (25-19, 25-15)</t>
  </si>
  <si>
    <t>Stig 3</t>
  </si>
  <si>
    <t>Fengu á sig</t>
  </si>
  <si>
    <t>Stigahlutfall</t>
  </si>
  <si>
    <t>UMFL 1-Hrunamenn 0-2 (20-25, 14-25)</t>
  </si>
  <si>
    <t>Dímon-Hamar1 0-2 (14-25, 13-25)</t>
  </si>
  <si>
    <t>Dímon-Hrunamenn 0-2 (4-25, 16-25)</t>
  </si>
  <si>
    <t>UMFL1</t>
  </si>
  <si>
    <t>Stig 4</t>
  </si>
  <si>
    <t>Stig 5</t>
  </si>
  <si>
    <t>Stig 6</t>
  </si>
  <si>
    <t>UMFL2</t>
  </si>
  <si>
    <t>Stig 7</t>
  </si>
  <si>
    <t>Stig 8</t>
  </si>
  <si>
    <t>Stig 9</t>
  </si>
</sst>
</file>

<file path=xl/styles.xml><?xml version="1.0" encoding="utf-8"?>
<styleSheet xmlns="http://schemas.openxmlformats.org/spreadsheetml/2006/main">
  <numFmts count="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00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Calibri"/>
      <family val="2"/>
    </font>
    <font>
      <sz val="7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i/>
      <sz val="7"/>
      <color rgb="FF000000"/>
      <name val="Calibri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/>
    </xf>
    <xf numFmtId="0" fontId="44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Alignment="1">
      <alignment/>
    </xf>
    <xf numFmtId="0" fontId="44" fillId="0" borderId="18" xfId="0" applyFont="1" applyBorder="1" applyAlignment="1">
      <alignment horizontal="center"/>
    </xf>
    <xf numFmtId="0" fontId="22" fillId="33" borderId="14" xfId="0" applyFont="1" applyFill="1" applyBorder="1" applyAlignment="1">
      <alignment/>
    </xf>
    <xf numFmtId="0" fontId="21" fillId="33" borderId="19" xfId="0" applyFont="1" applyFill="1" applyBorder="1" applyAlignment="1">
      <alignment horizontal="right"/>
    </xf>
    <xf numFmtId="0" fontId="44" fillId="34" borderId="19" xfId="0" applyFont="1" applyFill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34" borderId="19" xfId="0" applyFont="1" applyFill="1" applyBorder="1" applyAlignment="1">
      <alignment horizontal="right" wrapText="1"/>
    </xf>
    <xf numFmtId="0" fontId="44" fillId="0" borderId="19" xfId="0" applyFont="1" applyBorder="1" applyAlignment="1">
      <alignment horizontal="right" wrapText="1"/>
    </xf>
    <xf numFmtId="0" fontId="44" fillId="0" borderId="14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19" xfId="0" applyFont="1" applyFill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19" xfId="0" applyFont="1" applyBorder="1" applyAlignment="1">
      <alignment horizontal="right" wrapText="1"/>
    </xf>
    <xf numFmtId="0" fontId="45" fillId="0" borderId="14" xfId="0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45" fillId="0" borderId="20" xfId="0" applyFont="1" applyBorder="1" applyAlignment="1">
      <alignment/>
    </xf>
    <xf numFmtId="0" fontId="45" fillId="0" borderId="19" xfId="0" applyFont="1" applyBorder="1" applyAlignment="1">
      <alignment/>
    </xf>
    <xf numFmtId="164" fontId="45" fillId="0" borderId="19" xfId="0" applyNumberFormat="1" applyFont="1" applyBorder="1" applyAlignment="1">
      <alignment horizontal="right"/>
    </xf>
    <xf numFmtId="0" fontId="20" fillId="0" borderId="21" xfId="0" applyFont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2" xfId="0" applyFont="1" applyFill="1" applyBorder="1" applyAlignment="1">
      <alignment horizontal="right"/>
    </xf>
    <xf numFmtId="0" fontId="22" fillId="0" borderId="22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22" xfId="0" applyFont="1" applyBorder="1" applyAlignment="1">
      <alignment horizontal="right" wrapText="1"/>
    </xf>
    <xf numFmtId="0" fontId="22" fillId="0" borderId="12" xfId="0" applyFont="1" applyBorder="1" applyAlignment="1">
      <alignment/>
    </xf>
    <xf numFmtId="0" fontId="23" fillId="0" borderId="22" xfId="0" applyFont="1" applyBorder="1" applyAlignment="1">
      <alignment horizontal="right"/>
    </xf>
    <xf numFmtId="0" fontId="45" fillId="0" borderId="22" xfId="0" applyFont="1" applyBorder="1" applyAlignment="1">
      <alignment/>
    </xf>
    <xf numFmtId="164" fontId="23" fillId="0" borderId="23" xfId="0" applyNumberFormat="1" applyFont="1" applyBorder="1" applyAlignment="1">
      <alignment horizontal="right"/>
    </xf>
    <xf numFmtId="0" fontId="45" fillId="0" borderId="12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21" fillId="34" borderId="19" xfId="0" applyFont="1" applyFill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44" fillId="0" borderId="14" xfId="0" applyFont="1" applyBorder="1" applyAlignment="1">
      <alignment horizontal="right" wrapText="1"/>
    </xf>
    <xf numFmtId="0" fontId="20" fillId="0" borderId="24" xfId="0" applyFont="1" applyBorder="1" applyAlignment="1">
      <alignment/>
    </xf>
    <xf numFmtId="0" fontId="22" fillId="0" borderId="19" xfId="0" applyFont="1" applyBorder="1" applyAlignment="1">
      <alignment horizontal="right"/>
    </xf>
    <xf numFmtId="0" fontId="45" fillId="0" borderId="14" xfId="0" applyFont="1" applyBorder="1" applyAlignment="1">
      <alignment horizontal="right" wrapText="1"/>
    </xf>
    <xf numFmtId="0" fontId="20" fillId="0" borderId="25" xfId="0" applyFont="1" applyBorder="1" applyAlignment="1">
      <alignment/>
    </xf>
    <xf numFmtId="0" fontId="45" fillId="0" borderId="12" xfId="0" applyFont="1" applyBorder="1" applyAlignment="1">
      <alignment horizontal="right" wrapText="1"/>
    </xf>
    <xf numFmtId="0" fontId="45" fillId="34" borderId="19" xfId="0" applyFont="1" applyFill="1" applyBorder="1" applyAlignment="1">
      <alignment horizontal="right" wrapText="1"/>
    </xf>
    <xf numFmtId="0" fontId="22" fillId="0" borderId="22" xfId="0" applyFont="1" applyBorder="1" applyAlignment="1">
      <alignment horizontal="right"/>
    </xf>
    <xf numFmtId="164" fontId="23" fillId="0" borderId="22" xfId="0" applyNumberFormat="1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21" fillId="33" borderId="14" xfId="0" applyFont="1" applyFill="1" applyBorder="1" applyAlignment="1">
      <alignment horizontal="right"/>
    </xf>
    <xf numFmtId="0" fontId="22" fillId="33" borderId="14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right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zoomScalePageLayoutView="0" workbookViewId="0" topLeftCell="A1">
      <selection activeCell="S25" sqref="S25"/>
    </sheetView>
  </sheetViews>
  <sheetFormatPr defaultColWidth="14.421875" defaultRowHeight="15.75" customHeight="1"/>
  <cols>
    <col min="1" max="1" width="13.57421875" style="0" customWidth="1"/>
    <col min="2" max="13" width="7.28125" style="0" customWidth="1"/>
    <col min="14" max="14" width="12.421875" style="0" customWidth="1"/>
    <col min="15" max="15" width="10.421875" style="0" customWidth="1"/>
    <col min="16" max="16" width="8.140625" style="0" customWidth="1"/>
  </cols>
  <sheetData>
    <row r="1" spans="1:20" ht="15.75" customHeight="1">
      <c r="A1" s="1" t="s">
        <v>0</v>
      </c>
      <c r="B1" s="2" t="s">
        <v>1</v>
      </c>
      <c r="C1" s="3"/>
      <c r="D1" s="4" t="s">
        <v>2</v>
      </c>
      <c r="E1" s="5"/>
      <c r="F1" s="2" t="s">
        <v>3</v>
      </c>
      <c r="G1" s="3"/>
      <c r="H1" s="2" t="s">
        <v>4</v>
      </c>
      <c r="I1" s="3"/>
      <c r="J1" s="6" t="s">
        <v>5</v>
      </c>
      <c r="K1" s="7"/>
      <c r="L1" s="6" t="s">
        <v>6</v>
      </c>
      <c r="M1" s="7"/>
      <c r="N1" s="8" t="s">
        <v>7</v>
      </c>
      <c r="O1" s="9"/>
      <c r="P1" s="10" t="s">
        <v>8</v>
      </c>
      <c r="Q1" s="11"/>
      <c r="R1" s="12"/>
      <c r="S1" s="12"/>
      <c r="T1" s="12"/>
    </row>
    <row r="2" spans="1:20" ht="12.75">
      <c r="A2" s="13" t="s">
        <v>1</v>
      </c>
      <c r="B2" s="14"/>
      <c r="C2" s="15" t="s">
        <v>9</v>
      </c>
      <c r="D2" s="16">
        <v>0</v>
      </c>
      <c r="E2" s="17">
        <v>2</v>
      </c>
      <c r="F2" s="16">
        <v>0</v>
      </c>
      <c r="G2" s="17">
        <v>2</v>
      </c>
      <c r="H2" s="18">
        <v>2</v>
      </c>
      <c r="I2" s="19">
        <v>0</v>
      </c>
      <c r="J2" s="18">
        <v>2</v>
      </c>
      <c r="K2" s="19">
        <v>1</v>
      </c>
      <c r="L2" s="16">
        <v>2</v>
      </c>
      <c r="M2" s="20">
        <v>0</v>
      </c>
      <c r="N2" s="21">
        <f>SUM(B2,D2,F2,H2,J2,L2)</f>
        <v>6</v>
      </c>
      <c r="O2" s="22" t="s">
        <v>10</v>
      </c>
      <c r="P2" s="17">
        <f>SUM(IF(AND(B2=2,(C2=0)),3,B2),IF(AND(D2=2,E2=0),3,D2),IF(AND(F2=2,G2=0),3,F2),IF(AND(H2=2,I2=0),3,H2),IF(AND(J2=2,K2=0),3,J2),IF(AND(L2=2,M2=0),3,L2))</f>
        <v>8</v>
      </c>
      <c r="Q2" s="23"/>
      <c r="R2" s="24" t="s">
        <v>11</v>
      </c>
      <c r="S2" s="25"/>
      <c r="T2" s="12"/>
    </row>
    <row r="3" spans="1:20" ht="12.75">
      <c r="A3" s="26"/>
      <c r="B3" s="27"/>
      <c r="C3" s="28" t="s">
        <v>12</v>
      </c>
      <c r="D3" s="29">
        <v>19</v>
      </c>
      <c r="E3" s="29">
        <v>25</v>
      </c>
      <c r="F3" s="29">
        <v>13</v>
      </c>
      <c r="G3" s="29">
        <v>25</v>
      </c>
      <c r="H3" s="30">
        <v>25</v>
      </c>
      <c r="I3" s="30">
        <v>14</v>
      </c>
      <c r="J3" s="30">
        <v>25</v>
      </c>
      <c r="K3" s="30">
        <v>24</v>
      </c>
      <c r="L3" s="29">
        <v>25</v>
      </c>
      <c r="M3" s="31">
        <v>19</v>
      </c>
      <c r="N3" s="32">
        <f>SUM(C2,E2,G2,I2,K2,M2)</f>
        <v>5</v>
      </c>
      <c r="O3" s="33" t="s">
        <v>13</v>
      </c>
      <c r="P3" s="22"/>
      <c r="Q3" s="23"/>
      <c r="R3" s="24" t="s">
        <v>14</v>
      </c>
      <c r="S3" s="25"/>
      <c r="T3" s="12"/>
    </row>
    <row r="4" spans="1:20" ht="12.75">
      <c r="A4" s="26"/>
      <c r="B4" s="27"/>
      <c r="C4" s="28" t="s">
        <v>15</v>
      </c>
      <c r="D4" s="29">
        <v>22</v>
      </c>
      <c r="E4" s="29">
        <v>25</v>
      </c>
      <c r="F4" s="29">
        <v>20</v>
      </c>
      <c r="G4" s="29">
        <v>25</v>
      </c>
      <c r="H4" s="30">
        <v>25</v>
      </c>
      <c r="I4" s="30">
        <v>13</v>
      </c>
      <c r="J4" s="30">
        <v>19</v>
      </c>
      <c r="K4" s="30">
        <v>25</v>
      </c>
      <c r="L4" s="29">
        <v>25</v>
      </c>
      <c r="M4" s="31">
        <v>15</v>
      </c>
      <c r="N4" s="21">
        <f>SUM(B3:B5,D3:D5,F3:F5,H3:H5,J3:J5,L3:L5)</f>
        <v>233</v>
      </c>
      <c r="O4" s="34" t="s">
        <v>16</v>
      </c>
      <c r="P4" s="35">
        <f>N2/N3</f>
        <v>1.2</v>
      </c>
      <c r="Q4" s="23" t="s">
        <v>17</v>
      </c>
      <c r="R4" s="24" t="s">
        <v>18</v>
      </c>
      <c r="S4" s="25"/>
      <c r="T4" s="12"/>
    </row>
    <row r="5" spans="1:20" ht="12.75">
      <c r="A5" s="36"/>
      <c r="B5" s="37"/>
      <c r="C5" s="38" t="s">
        <v>19</v>
      </c>
      <c r="D5" s="39"/>
      <c r="E5" s="39"/>
      <c r="F5" s="40">
        <v>0</v>
      </c>
      <c r="G5" s="40">
        <v>0</v>
      </c>
      <c r="H5" s="39"/>
      <c r="I5" s="39"/>
      <c r="J5" s="41">
        <v>15</v>
      </c>
      <c r="K5" s="41">
        <v>10</v>
      </c>
      <c r="L5" s="39"/>
      <c r="M5" s="42"/>
      <c r="N5" s="43">
        <f>SUM(C3:C5,E3:E5,G3:G5,I3:I5,K3:K5,M3:M5)</f>
        <v>220</v>
      </c>
      <c r="O5" s="44" t="s">
        <v>20</v>
      </c>
      <c r="P5" s="45">
        <f>N4/N5</f>
        <v>1.059090909090909</v>
      </c>
      <c r="Q5" s="46" t="s">
        <v>21</v>
      </c>
      <c r="R5" s="24" t="s">
        <v>22</v>
      </c>
      <c r="S5" s="25"/>
      <c r="T5" s="12"/>
    </row>
    <row r="6" spans="1:20" ht="12.75">
      <c r="A6" s="47" t="s">
        <v>2</v>
      </c>
      <c r="B6" s="48">
        <f>E2</f>
        <v>2</v>
      </c>
      <c r="C6" s="49">
        <f>D2</f>
        <v>0</v>
      </c>
      <c r="D6" s="27"/>
      <c r="E6" s="15" t="s">
        <v>9</v>
      </c>
      <c r="F6" s="16">
        <v>1</v>
      </c>
      <c r="G6" s="17">
        <v>2</v>
      </c>
      <c r="H6" s="16">
        <v>2</v>
      </c>
      <c r="I6" s="17">
        <v>0</v>
      </c>
      <c r="J6" s="18">
        <v>2</v>
      </c>
      <c r="K6" s="19">
        <v>0</v>
      </c>
      <c r="L6" s="18">
        <v>2</v>
      </c>
      <c r="M6" s="50">
        <v>0</v>
      </c>
      <c r="N6" s="21">
        <f>SUM(B6,D6,F6,H6,J6,L6)</f>
        <v>9</v>
      </c>
      <c r="O6" s="22" t="s">
        <v>10</v>
      </c>
      <c r="P6" s="17">
        <f>SUM(IF(AND(B6=2,(C6=0)),3,B6),IF(AND(D6=2,E6=0),3,D6),IF(AND(F6=2,G6=0),3,F6),IF(AND(H6=2,I6=0),3,H6),IF(AND(J6=2,K6=0),3,J6),IF(AND(L6=2,M6=0),3,L6))</f>
        <v>13</v>
      </c>
      <c r="Q6" s="23"/>
      <c r="R6" s="24" t="s">
        <v>23</v>
      </c>
      <c r="S6" s="25"/>
      <c r="T6" s="12"/>
    </row>
    <row r="7" spans="1:20" ht="12.75">
      <c r="A7" s="51"/>
      <c r="B7" s="52">
        <f>E3</f>
        <v>25</v>
      </c>
      <c r="C7" s="52">
        <f>D3</f>
        <v>19</v>
      </c>
      <c r="D7" s="27"/>
      <c r="E7" s="28" t="s">
        <v>12</v>
      </c>
      <c r="F7" s="29">
        <v>20</v>
      </c>
      <c r="G7" s="29">
        <v>25</v>
      </c>
      <c r="H7" s="29">
        <v>25</v>
      </c>
      <c r="I7" s="29">
        <v>15</v>
      </c>
      <c r="J7" s="30">
        <v>25</v>
      </c>
      <c r="K7" s="30">
        <v>18</v>
      </c>
      <c r="L7" s="30">
        <v>25</v>
      </c>
      <c r="M7" s="53">
        <v>12</v>
      </c>
      <c r="N7" s="32">
        <f>SUM(C6,E6,G6,I6,K6,M6)</f>
        <v>2</v>
      </c>
      <c r="O7" s="33" t="s">
        <v>13</v>
      </c>
      <c r="P7" s="22"/>
      <c r="Q7" s="23"/>
      <c r="R7" s="24" t="s">
        <v>24</v>
      </c>
      <c r="S7" s="25"/>
      <c r="T7" s="12"/>
    </row>
    <row r="8" spans="1:20" ht="12.75">
      <c r="A8" s="51"/>
      <c r="B8" s="52">
        <f>E4</f>
        <v>25</v>
      </c>
      <c r="C8" s="52">
        <f>D4</f>
        <v>22</v>
      </c>
      <c r="D8" s="27"/>
      <c r="E8" s="28" t="s">
        <v>15</v>
      </c>
      <c r="F8" s="29">
        <v>25</v>
      </c>
      <c r="G8" s="29">
        <v>24</v>
      </c>
      <c r="H8" s="29">
        <v>25</v>
      </c>
      <c r="I8" s="29">
        <v>14</v>
      </c>
      <c r="J8" s="30">
        <v>25</v>
      </c>
      <c r="K8" s="30">
        <v>16</v>
      </c>
      <c r="L8" s="30">
        <v>25</v>
      </c>
      <c r="M8" s="53">
        <v>13</v>
      </c>
      <c r="N8" s="21">
        <f>SUM(B7:B9,D7:D9,F7:F9,H7:H9,J7:J9,L7:L9)</f>
        <v>254</v>
      </c>
      <c r="O8" s="34" t="s">
        <v>16</v>
      </c>
      <c r="P8" s="35">
        <f>N6/N7</f>
        <v>4.5</v>
      </c>
      <c r="Q8" s="23" t="s">
        <v>17</v>
      </c>
      <c r="R8" s="12"/>
      <c r="S8" s="12"/>
      <c r="T8" s="12"/>
    </row>
    <row r="9" spans="1:20" ht="12.75">
      <c r="A9" s="54"/>
      <c r="B9" s="39">
        <f>E5</f>
        <v>0</v>
      </c>
      <c r="C9" s="39">
        <f>D5</f>
        <v>0</v>
      </c>
      <c r="D9" s="37"/>
      <c r="E9" s="38" t="s">
        <v>19</v>
      </c>
      <c r="F9" s="41">
        <v>9</v>
      </c>
      <c r="G9" s="41">
        <v>15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5">
        <v>0</v>
      </c>
      <c r="N9" s="43">
        <f>SUM(C7:C9,E7:E9,G7:G9,I7:I9,K7:K9,M7:M9)</f>
        <v>193</v>
      </c>
      <c r="O9" s="44" t="s">
        <v>20</v>
      </c>
      <c r="P9" s="45">
        <f>N8/N9</f>
        <v>1.3160621761658031</v>
      </c>
      <c r="Q9" s="46" t="s">
        <v>21</v>
      </c>
      <c r="R9" s="12"/>
      <c r="S9" s="12"/>
      <c r="T9" s="12"/>
    </row>
    <row r="10" spans="1:20" ht="12.75">
      <c r="A10" s="13" t="s">
        <v>3</v>
      </c>
      <c r="B10" s="48">
        <f>G2</f>
        <v>2</v>
      </c>
      <c r="C10" s="49">
        <f>F2</f>
        <v>0</v>
      </c>
      <c r="D10" s="48">
        <f>G6</f>
        <v>2</v>
      </c>
      <c r="E10" s="49">
        <f>F6</f>
        <v>1</v>
      </c>
      <c r="F10" s="27"/>
      <c r="G10" s="15" t="s">
        <v>9</v>
      </c>
      <c r="H10" s="56">
        <v>2</v>
      </c>
      <c r="I10" s="30">
        <v>0</v>
      </c>
      <c r="J10" s="16">
        <v>2</v>
      </c>
      <c r="K10" s="17">
        <v>0</v>
      </c>
      <c r="L10" s="56">
        <v>2</v>
      </c>
      <c r="M10" s="53">
        <v>0</v>
      </c>
      <c r="N10" s="21">
        <f>SUM(B10,D10,F10,H10,J10,L10)</f>
        <v>10</v>
      </c>
      <c r="O10" s="22" t="s">
        <v>10</v>
      </c>
      <c r="P10" s="17">
        <f>SUM(IF(AND(B10=2,(C10=0)),3,B10),IF(AND(D10=2,E10=0),3,D10),IF(AND(F10=2,G10=0),3,F10),IF(AND(H10=2,I10=0),3,H10),IF(AND(J10=2,K10=0),3,J10),IF(AND(L10=2,M10=0),3,L10))</f>
        <v>14</v>
      </c>
      <c r="Q10" s="23"/>
      <c r="R10" s="12"/>
      <c r="S10" s="12"/>
      <c r="T10" s="12"/>
    </row>
    <row r="11" spans="1:20" ht="12.75">
      <c r="A11" s="26"/>
      <c r="B11" s="52">
        <f>G3</f>
        <v>25</v>
      </c>
      <c r="C11" s="52">
        <f>F3</f>
        <v>13</v>
      </c>
      <c r="D11" s="52">
        <f>G7</f>
        <v>25</v>
      </c>
      <c r="E11" s="52">
        <f>F7</f>
        <v>20</v>
      </c>
      <c r="F11" s="27"/>
      <c r="G11" s="28" t="s">
        <v>12</v>
      </c>
      <c r="H11" s="30">
        <v>25</v>
      </c>
      <c r="I11" s="30">
        <v>4</v>
      </c>
      <c r="J11" s="29">
        <v>25</v>
      </c>
      <c r="K11" s="29">
        <v>20</v>
      </c>
      <c r="L11" s="30">
        <v>25</v>
      </c>
      <c r="M11" s="53">
        <v>0</v>
      </c>
      <c r="N11" s="32">
        <f>SUM(C10,E10,G10,I10,K10,M10)</f>
        <v>1</v>
      </c>
      <c r="O11" s="33" t="s">
        <v>13</v>
      </c>
      <c r="P11" s="22"/>
      <c r="Q11" s="23"/>
      <c r="R11" s="12"/>
      <c r="S11" s="12"/>
      <c r="T11" s="12"/>
    </row>
    <row r="12" spans="1:20" ht="12.75">
      <c r="A12" s="26"/>
      <c r="B12" s="52">
        <f>G4</f>
        <v>25</v>
      </c>
      <c r="C12" s="52">
        <f>F4</f>
        <v>20</v>
      </c>
      <c r="D12" s="52">
        <f>G8</f>
        <v>24</v>
      </c>
      <c r="E12" s="52">
        <f>F8</f>
        <v>25</v>
      </c>
      <c r="F12" s="27"/>
      <c r="G12" s="28" t="s">
        <v>15</v>
      </c>
      <c r="H12" s="30">
        <v>25</v>
      </c>
      <c r="I12" s="30">
        <v>16</v>
      </c>
      <c r="J12" s="29">
        <v>25</v>
      </c>
      <c r="K12" s="29">
        <v>14</v>
      </c>
      <c r="L12" s="30">
        <v>25</v>
      </c>
      <c r="M12" s="53">
        <v>0</v>
      </c>
      <c r="N12" s="21">
        <f>SUM(B11:B13,D11:D13,F11:F13,H11:H13,J11:J13,L11:L13)</f>
        <v>264</v>
      </c>
      <c r="O12" s="34" t="s">
        <v>16</v>
      </c>
      <c r="P12" s="35">
        <f>N10/N11</f>
        <v>10</v>
      </c>
      <c r="Q12" s="23" t="s">
        <v>17</v>
      </c>
      <c r="R12" s="12"/>
      <c r="S12" s="12"/>
      <c r="T12" s="12"/>
    </row>
    <row r="13" spans="1:20" ht="12.75">
      <c r="A13" s="36"/>
      <c r="B13" s="57">
        <f>G5</f>
        <v>0</v>
      </c>
      <c r="C13" s="57">
        <f>F5</f>
        <v>0</v>
      </c>
      <c r="D13" s="57">
        <f>G9</f>
        <v>15</v>
      </c>
      <c r="E13" s="57">
        <f>F9</f>
        <v>9</v>
      </c>
      <c r="F13" s="37"/>
      <c r="G13" s="38" t="s">
        <v>19</v>
      </c>
      <c r="H13" s="39"/>
      <c r="I13" s="39"/>
      <c r="J13" s="39"/>
      <c r="K13" s="39"/>
      <c r="L13" s="39"/>
      <c r="M13" s="42"/>
      <c r="N13" s="43">
        <f>SUM(C11:C13,E11:E13,G11:G13,I11:I13,K11:K13,M11:M13)</f>
        <v>141</v>
      </c>
      <c r="O13" s="44" t="s">
        <v>20</v>
      </c>
      <c r="P13" s="58">
        <f>N12/N13</f>
        <v>1.872340425531915</v>
      </c>
      <c r="Q13" s="46" t="s">
        <v>21</v>
      </c>
      <c r="R13" s="12"/>
      <c r="S13" s="12"/>
      <c r="T13" s="12"/>
    </row>
    <row r="14" spans="1:20" ht="12.75">
      <c r="A14" s="13" t="s">
        <v>4</v>
      </c>
      <c r="B14" s="48">
        <f>I2</f>
        <v>0</v>
      </c>
      <c r="C14" s="49">
        <f>H2</f>
        <v>2</v>
      </c>
      <c r="D14" s="48">
        <f>I6</f>
        <v>0</v>
      </c>
      <c r="E14" s="49">
        <f>H6</f>
        <v>2</v>
      </c>
      <c r="F14" s="48">
        <f>I10</f>
        <v>0</v>
      </c>
      <c r="G14" s="49">
        <f>H10</f>
        <v>2</v>
      </c>
      <c r="H14" s="27"/>
      <c r="I14" s="15" t="s">
        <v>9</v>
      </c>
      <c r="J14" s="16">
        <v>0</v>
      </c>
      <c r="K14" s="17">
        <v>2</v>
      </c>
      <c r="L14" s="16">
        <v>2</v>
      </c>
      <c r="M14" s="20">
        <v>0</v>
      </c>
      <c r="N14" s="21">
        <f>SUM(B14,D14,F14,H14,J14,L14)</f>
        <v>2</v>
      </c>
      <c r="O14" s="22" t="s">
        <v>10</v>
      </c>
      <c r="P14" s="17">
        <f>SUM(IF(AND(B14=2,(C14=0)),3,B14),IF(AND(D14=2,E14=0),3,D14),IF(AND(F14=2,G14=0),3,F14),IF(AND(H14=2,I14=0),3,H14),IF(AND(J14=2,K14=0),3,J14),IF(AND(L14=2,M14=0),3,L14))</f>
        <v>3</v>
      </c>
      <c r="Q14" s="23"/>
      <c r="R14" s="12"/>
      <c r="S14" s="12"/>
      <c r="T14" s="12"/>
    </row>
    <row r="15" spans="1:20" ht="12.75">
      <c r="A15" s="26"/>
      <c r="B15" s="29">
        <f>I3</f>
        <v>14</v>
      </c>
      <c r="C15" s="29">
        <f>H3</f>
        <v>25</v>
      </c>
      <c r="D15" s="29">
        <f>I7</f>
        <v>15</v>
      </c>
      <c r="E15" s="29">
        <f>H7</f>
        <v>25</v>
      </c>
      <c r="F15" s="29">
        <f>I11</f>
        <v>4</v>
      </c>
      <c r="G15" s="29">
        <f>H11</f>
        <v>25</v>
      </c>
      <c r="H15" s="27"/>
      <c r="I15" s="28" t="s">
        <v>12</v>
      </c>
      <c r="J15" s="29">
        <v>17</v>
      </c>
      <c r="K15" s="29">
        <v>25</v>
      </c>
      <c r="L15" s="29">
        <v>25</v>
      </c>
      <c r="M15" s="31">
        <v>0</v>
      </c>
      <c r="N15" s="32">
        <f>SUM(C14,E14,G14,I14,K14,M14)</f>
        <v>8</v>
      </c>
      <c r="O15" s="33" t="s">
        <v>13</v>
      </c>
      <c r="P15" s="22"/>
      <c r="Q15" s="23"/>
      <c r="R15" s="12"/>
      <c r="S15" s="12"/>
      <c r="T15" s="12"/>
    </row>
    <row r="16" spans="1:20" ht="12.75">
      <c r="A16" s="26"/>
      <c r="B16" s="29">
        <f>I4</f>
        <v>13</v>
      </c>
      <c r="C16" s="29">
        <f>H4</f>
        <v>25</v>
      </c>
      <c r="D16" s="29">
        <f>I8</f>
        <v>14</v>
      </c>
      <c r="E16" s="29">
        <f>H8</f>
        <v>25</v>
      </c>
      <c r="F16" s="29">
        <f>I12</f>
        <v>16</v>
      </c>
      <c r="G16" s="29">
        <f>H12</f>
        <v>25</v>
      </c>
      <c r="H16" s="27"/>
      <c r="I16" s="28" t="s">
        <v>15</v>
      </c>
      <c r="J16" s="29">
        <v>14</v>
      </c>
      <c r="K16" s="29">
        <v>25</v>
      </c>
      <c r="L16" s="29">
        <v>25</v>
      </c>
      <c r="M16" s="31">
        <v>0</v>
      </c>
      <c r="N16" s="21">
        <f>SUM(B15:B17,D15:D17,F15:F17,H15:H17,J15:J17,L15:L17)</f>
        <v>157</v>
      </c>
      <c r="O16" s="34" t="s">
        <v>16</v>
      </c>
      <c r="P16" s="35">
        <f>N14/N15</f>
        <v>0.25</v>
      </c>
      <c r="Q16" s="23" t="s">
        <v>17</v>
      </c>
      <c r="R16" s="12"/>
      <c r="S16" s="12"/>
      <c r="T16" s="12"/>
    </row>
    <row r="17" spans="1:20" ht="12.75">
      <c r="A17" s="36"/>
      <c r="B17" s="39">
        <f>I5</f>
        <v>0</v>
      </c>
      <c r="C17" s="39">
        <f>H5</f>
        <v>0</v>
      </c>
      <c r="D17" s="40">
        <f>I9</f>
        <v>0</v>
      </c>
      <c r="E17" s="40">
        <f>H9</f>
        <v>0</v>
      </c>
      <c r="F17" s="39">
        <f>I13</f>
        <v>0</v>
      </c>
      <c r="G17" s="39">
        <f>H13</f>
        <v>0</v>
      </c>
      <c r="H17" s="37"/>
      <c r="I17" s="38" t="s">
        <v>19</v>
      </c>
      <c r="J17" s="40">
        <v>0</v>
      </c>
      <c r="K17" s="40">
        <v>0</v>
      </c>
      <c r="L17" s="39"/>
      <c r="M17" s="42"/>
      <c r="N17" s="43">
        <f>SUM(C15:C17,E15:E17,G15:G17,I15:I17,K15:K17,M15:M17)</f>
        <v>200</v>
      </c>
      <c r="O17" s="44" t="s">
        <v>20</v>
      </c>
      <c r="P17" s="58">
        <f>N16/N17</f>
        <v>0.785</v>
      </c>
      <c r="Q17" s="46" t="s">
        <v>21</v>
      </c>
      <c r="R17" s="12"/>
      <c r="S17" s="12"/>
      <c r="T17" s="12"/>
    </row>
    <row r="18" spans="1:20" ht="12.75">
      <c r="A18" s="13" t="s">
        <v>25</v>
      </c>
      <c r="B18" s="16">
        <f>K2</f>
        <v>1</v>
      </c>
      <c r="C18" s="17">
        <f>J2</f>
        <v>2</v>
      </c>
      <c r="D18" s="16">
        <f>K6</f>
        <v>0</v>
      </c>
      <c r="E18" s="17">
        <f>J6</f>
        <v>2</v>
      </c>
      <c r="F18" s="16">
        <f>K10</f>
        <v>0</v>
      </c>
      <c r="G18" s="17">
        <f>J10</f>
        <v>2</v>
      </c>
      <c r="H18" s="16">
        <f>K14</f>
        <v>2</v>
      </c>
      <c r="I18" s="17">
        <f>J14</f>
        <v>0</v>
      </c>
      <c r="J18" s="27"/>
      <c r="K18" s="15" t="s">
        <v>9</v>
      </c>
      <c r="L18" s="16">
        <v>2</v>
      </c>
      <c r="M18" s="20">
        <v>0</v>
      </c>
      <c r="N18" s="21">
        <f>SUM(B18,D18,F18,H18,J18,L18)</f>
        <v>5</v>
      </c>
      <c r="O18" s="22" t="s">
        <v>10</v>
      </c>
      <c r="P18" s="17">
        <f>SUM(IF(AND(B18=2,(C18=0)),3,B18),IF(AND(D18=2,E18=0),3,D18),IF(AND(F18=2,G18=0),3,F18),IF(AND(H18=2,I18=0),3,H18),IF(AND(J18=2,K18=0),3,J18),IF(AND(L18=2,M18=0),3,L18))</f>
        <v>7</v>
      </c>
      <c r="Q18" s="23"/>
      <c r="R18" s="12"/>
      <c r="S18" s="12"/>
      <c r="T18" s="12"/>
    </row>
    <row r="19" spans="1:20" ht="12.75">
      <c r="A19" s="26"/>
      <c r="B19" s="29">
        <f>K3</f>
        <v>24</v>
      </c>
      <c r="C19" s="29">
        <f>J3</f>
        <v>25</v>
      </c>
      <c r="D19" s="29">
        <f>K7</f>
        <v>18</v>
      </c>
      <c r="E19" s="29">
        <f>J7</f>
        <v>25</v>
      </c>
      <c r="F19" s="29">
        <f>K11</f>
        <v>20</v>
      </c>
      <c r="G19" s="29">
        <f>J11</f>
        <v>25</v>
      </c>
      <c r="H19" s="29">
        <f>K15</f>
        <v>25</v>
      </c>
      <c r="I19" s="29">
        <f>J15</f>
        <v>17</v>
      </c>
      <c r="J19" s="27"/>
      <c r="K19" s="28" t="s">
        <v>26</v>
      </c>
      <c r="L19" s="29">
        <v>25</v>
      </c>
      <c r="M19" s="31">
        <v>0</v>
      </c>
      <c r="N19" s="32">
        <f>SUM(C18,E18,G18,I18,K18,M18)</f>
        <v>6</v>
      </c>
      <c r="O19" s="33" t="s">
        <v>13</v>
      </c>
      <c r="P19" s="22"/>
      <c r="Q19" s="23"/>
      <c r="R19" s="12"/>
      <c r="S19" s="12"/>
      <c r="T19" s="12"/>
    </row>
    <row r="20" spans="1:20" ht="12.75">
      <c r="A20" s="26"/>
      <c r="B20" s="29">
        <f>K4</f>
        <v>25</v>
      </c>
      <c r="C20" s="29">
        <f>J4</f>
        <v>19</v>
      </c>
      <c r="D20" s="29">
        <f>K8</f>
        <v>16</v>
      </c>
      <c r="E20" s="29">
        <f>J8</f>
        <v>25</v>
      </c>
      <c r="F20" s="29">
        <f>K12</f>
        <v>14</v>
      </c>
      <c r="G20" s="29">
        <f>J12</f>
        <v>25</v>
      </c>
      <c r="H20" s="29">
        <f>K16</f>
        <v>25</v>
      </c>
      <c r="I20" s="29">
        <f>J16</f>
        <v>14</v>
      </c>
      <c r="J20" s="27"/>
      <c r="K20" s="28" t="s">
        <v>27</v>
      </c>
      <c r="L20" s="29">
        <v>25</v>
      </c>
      <c r="M20" s="31">
        <v>0</v>
      </c>
      <c r="N20" s="21">
        <f>SUM(B19:B21,D19:D21,F19:F21,H19:H21,J19:J21,L19:L21)</f>
        <v>227</v>
      </c>
      <c r="O20" s="34" t="s">
        <v>16</v>
      </c>
      <c r="P20" s="35">
        <f>N18/N19</f>
        <v>0.8333333333333334</v>
      </c>
      <c r="Q20" s="23" t="s">
        <v>17</v>
      </c>
      <c r="R20" s="12"/>
      <c r="S20" s="12"/>
      <c r="T20" s="12"/>
    </row>
    <row r="21" spans="1:20" ht="12.75">
      <c r="A21" s="36"/>
      <c r="B21" s="40">
        <f>K5</f>
        <v>10</v>
      </c>
      <c r="C21" s="40">
        <f>J5</f>
        <v>15</v>
      </c>
      <c r="D21" s="40">
        <f>K9</f>
        <v>0</v>
      </c>
      <c r="E21" s="40">
        <f>J9</f>
        <v>0</v>
      </c>
      <c r="F21" s="39">
        <f>K13</f>
        <v>0</v>
      </c>
      <c r="G21" s="39">
        <f>J13</f>
        <v>0</v>
      </c>
      <c r="H21" s="40">
        <f>K17</f>
        <v>0</v>
      </c>
      <c r="I21" s="40">
        <f>J17</f>
        <v>0</v>
      </c>
      <c r="J21" s="37"/>
      <c r="K21" s="38" t="s">
        <v>28</v>
      </c>
      <c r="L21" s="40">
        <v>0</v>
      </c>
      <c r="M21" s="59">
        <v>0</v>
      </c>
      <c r="N21" s="43">
        <f>SUM(C19:C21,E19:E21,G19:G21,I19:I21,K19:K21,M19:M21)</f>
        <v>190</v>
      </c>
      <c r="O21" s="44" t="s">
        <v>20</v>
      </c>
      <c r="P21" s="58">
        <f>N20/N21</f>
        <v>1.194736842105263</v>
      </c>
      <c r="Q21" s="46" t="s">
        <v>21</v>
      </c>
      <c r="R21" s="12"/>
      <c r="S21" s="12"/>
      <c r="T21" s="12"/>
    </row>
    <row r="22" spans="1:20" ht="12.75">
      <c r="A22" s="13" t="s">
        <v>29</v>
      </c>
      <c r="B22" s="16">
        <f>M2</f>
        <v>0</v>
      </c>
      <c r="C22" s="17">
        <f>L2</f>
        <v>2</v>
      </c>
      <c r="D22" s="16">
        <f>M6</f>
        <v>0</v>
      </c>
      <c r="E22" s="17">
        <f>L6</f>
        <v>2</v>
      </c>
      <c r="F22" s="16">
        <f>M10</f>
        <v>0</v>
      </c>
      <c r="G22" s="17">
        <f>L10</f>
        <v>2</v>
      </c>
      <c r="H22" s="16">
        <f>M14</f>
        <v>0</v>
      </c>
      <c r="I22" s="17">
        <f>L14</f>
        <v>2</v>
      </c>
      <c r="J22" s="16">
        <f>M18</f>
        <v>0</v>
      </c>
      <c r="K22" s="17">
        <f>L18</f>
        <v>2</v>
      </c>
      <c r="L22" s="27"/>
      <c r="M22" s="60" t="s">
        <v>9</v>
      </c>
      <c r="N22" s="21">
        <f>SUM(B22,D22,F22,H22,J22,L22)</f>
        <v>0</v>
      </c>
      <c r="O22" s="22" t="s">
        <v>10</v>
      </c>
      <c r="P22" s="17">
        <f>SUM(IF(AND(B22=2,(C22=0)),3,B22),IF(AND(D22=2,E22=0),3,D22),IF(AND(F22=2,G22=0),3,F22),IF(AND(H22=2,I22=0),3,H22),IF(AND(J22=2,K22=0),3,J22),IF(AND(L22=2,M22=0),3,L22))</f>
        <v>0</v>
      </c>
      <c r="Q22" s="23"/>
      <c r="R22" s="12"/>
      <c r="S22" s="12"/>
      <c r="T22" s="12"/>
    </row>
    <row r="23" spans="1:20" ht="12.75">
      <c r="A23" s="26"/>
      <c r="B23" s="29">
        <f>M3</f>
        <v>19</v>
      </c>
      <c r="C23" s="29">
        <f>L3</f>
        <v>25</v>
      </c>
      <c r="D23" s="29">
        <f>M7</f>
        <v>12</v>
      </c>
      <c r="E23" s="29">
        <f>L7</f>
        <v>25</v>
      </c>
      <c r="F23" s="29">
        <f>M11</f>
        <v>0</v>
      </c>
      <c r="G23" s="29">
        <f>L11</f>
        <v>25</v>
      </c>
      <c r="H23" s="29">
        <f>M15</f>
        <v>0</v>
      </c>
      <c r="I23" s="29">
        <f>L15</f>
        <v>25</v>
      </c>
      <c r="J23" s="29">
        <f>M19</f>
        <v>0</v>
      </c>
      <c r="K23" s="29">
        <f>L19</f>
        <v>25</v>
      </c>
      <c r="L23" s="27"/>
      <c r="M23" s="61" t="s">
        <v>30</v>
      </c>
      <c r="N23" s="32">
        <f>SUM(C22,E22,G22,I22,K22,M22)</f>
        <v>10</v>
      </c>
      <c r="O23" s="33" t="s">
        <v>13</v>
      </c>
      <c r="P23" s="22"/>
      <c r="Q23" s="23"/>
      <c r="R23" s="12"/>
      <c r="S23" s="12"/>
      <c r="T23" s="12"/>
    </row>
    <row r="24" spans="1:20" ht="12.75">
      <c r="A24" s="26"/>
      <c r="B24" s="29">
        <f>M4</f>
        <v>15</v>
      </c>
      <c r="C24" s="29">
        <f>L4</f>
        <v>25</v>
      </c>
      <c r="D24" s="29">
        <f>M8</f>
        <v>13</v>
      </c>
      <c r="E24" s="29">
        <f>L8</f>
        <v>25</v>
      </c>
      <c r="F24" s="29">
        <f>M12</f>
        <v>0</v>
      </c>
      <c r="G24" s="29">
        <f>L12</f>
        <v>25</v>
      </c>
      <c r="H24" s="29">
        <f>M16</f>
        <v>0</v>
      </c>
      <c r="I24" s="29">
        <f>L16</f>
        <v>25</v>
      </c>
      <c r="J24" s="29">
        <f>M20</f>
        <v>0</v>
      </c>
      <c r="K24" s="29">
        <f>L20</f>
        <v>25</v>
      </c>
      <c r="L24" s="27"/>
      <c r="M24" s="61" t="s">
        <v>31</v>
      </c>
      <c r="N24" s="21">
        <f>SUM(B23:B25,D23:D25,F23:F25,H23:H25,J23:J25,L23:L25)</f>
        <v>59</v>
      </c>
      <c r="O24" s="34" t="s">
        <v>16</v>
      </c>
      <c r="P24" s="35">
        <f>N22/N23</f>
        <v>0</v>
      </c>
      <c r="Q24" s="23" t="s">
        <v>17</v>
      </c>
      <c r="R24" s="12"/>
      <c r="S24" s="12"/>
      <c r="T24" s="12"/>
    </row>
    <row r="25" spans="1:20" ht="12.75">
      <c r="A25" s="36"/>
      <c r="B25" s="39">
        <f>M5</f>
        <v>0</v>
      </c>
      <c r="C25" s="39">
        <f>L5</f>
        <v>0</v>
      </c>
      <c r="D25" s="40">
        <f>M9</f>
        <v>0</v>
      </c>
      <c r="E25" s="40">
        <f>L9</f>
        <v>0</v>
      </c>
      <c r="F25" s="39">
        <f>M13</f>
        <v>0</v>
      </c>
      <c r="G25" s="39">
        <f>L13</f>
        <v>0</v>
      </c>
      <c r="H25" s="39">
        <f>M17</f>
        <v>0</v>
      </c>
      <c r="I25" s="39">
        <f>L17</f>
        <v>0</v>
      </c>
      <c r="J25" s="40">
        <f>M21</f>
        <v>0</v>
      </c>
      <c r="K25" s="40">
        <f>L21</f>
        <v>0</v>
      </c>
      <c r="L25" s="37"/>
      <c r="M25" s="62" t="s">
        <v>32</v>
      </c>
      <c r="N25" s="43">
        <f>SUM(C23:C25,E23:E25,G23:G25,I23:I25,K23:K25,M23:M25)</f>
        <v>250</v>
      </c>
      <c r="O25" s="44" t="s">
        <v>20</v>
      </c>
      <c r="P25" s="58">
        <f>N24/N25</f>
        <v>0.236</v>
      </c>
      <c r="Q25" s="46" t="s">
        <v>21</v>
      </c>
      <c r="R25" s="12"/>
      <c r="S25" s="12"/>
      <c r="T25" s="12"/>
    </row>
    <row r="26" spans="1:20" ht="15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</sheetData>
  <sheetProtection/>
  <mergeCells count="12">
    <mergeCell ref="A10:A13"/>
    <mergeCell ref="A14:A17"/>
    <mergeCell ref="A18:A21"/>
    <mergeCell ref="A22:A25"/>
    <mergeCell ref="B1:C1"/>
    <mergeCell ref="A2:A5"/>
    <mergeCell ref="F1:G1"/>
    <mergeCell ref="H1:I1"/>
    <mergeCell ref="J1:K1"/>
    <mergeCell ref="L1:M1"/>
    <mergeCell ref="A6:A9"/>
    <mergeCell ref="D1:E1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Allir</dc:creator>
  <cp:keywords/>
  <dc:description/>
  <cp:lastModifiedBy>HSK-Gilli</cp:lastModifiedBy>
  <cp:lastPrinted>2018-04-20T13:09:27Z</cp:lastPrinted>
  <dcterms:created xsi:type="dcterms:W3CDTF">2018-04-12T22:08:03Z</dcterms:created>
  <dcterms:modified xsi:type="dcterms:W3CDTF">2018-04-20T13:12:21Z</dcterms:modified>
  <cp:category/>
  <cp:version/>
  <cp:contentType/>
  <cp:contentStatus/>
</cp:coreProperties>
</file>