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2012-13" sheetId="7" r:id="rId1"/>
  </sheets>
  <calcPr calcId="145621"/>
</workbook>
</file>

<file path=xl/calcChain.xml><?xml version="1.0" encoding="utf-8"?>
<calcChain xmlns="http://schemas.openxmlformats.org/spreadsheetml/2006/main">
  <c r="R32" i="7" l="1"/>
  <c r="M59" i="7"/>
  <c r="L59" i="7"/>
  <c r="K59" i="7"/>
  <c r="J59" i="7"/>
  <c r="I59" i="7"/>
  <c r="H59" i="7"/>
  <c r="G59" i="7"/>
  <c r="F59" i="7"/>
  <c r="E59" i="7"/>
  <c r="D59" i="7"/>
  <c r="C59" i="7"/>
  <c r="B59" i="7"/>
  <c r="M58" i="7"/>
  <c r="L58" i="7"/>
  <c r="K58" i="7"/>
  <c r="J58" i="7"/>
  <c r="I58" i="7"/>
  <c r="H58" i="7"/>
  <c r="G58" i="7"/>
  <c r="F58" i="7"/>
  <c r="E58" i="7"/>
  <c r="D58" i="7"/>
  <c r="C58" i="7"/>
  <c r="B58" i="7"/>
  <c r="M57" i="7"/>
  <c r="L57" i="7"/>
  <c r="K57" i="7"/>
  <c r="J57" i="7"/>
  <c r="I57" i="7"/>
  <c r="H57" i="7"/>
  <c r="G57" i="7"/>
  <c r="F57" i="7"/>
  <c r="E57" i="7"/>
  <c r="D57" i="7"/>
  <c r="C57" i="7"/>
  <c r="P59" i="7" s="1"/>
  <c r="B57" i="7"/>
  <c r="M56" i="7"/>
  <c r="L56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G54" i="7"/>
  <c r="F54" i="7"/>
  <c r="E54" i="7"/>
  <c r="D54" i="7"/>
  <c r="C54" i="7"/>
  <c r="B54" i="7"/>
  <c r="K53" i="7"/>
  <c r="J53" i="7"/>
  <c r="G53" i="7"/>
  <c r="F53" i="7"/>
  <c r="E53" i="7"/>
  <c r="D53" i="7"/>
  <c r="C53" i="7"/>
  <c r="B53" i="7"/>
  <c r="P52" i="7"/>
  <c r="K52" i="7"/>
  <c r="J52" i="7"/>
  <c r="I52" i="7"/>
  <c r="G52" i="7"/>
  <c r="F52" i="7"/>
  <c r="E52" i="7"/>
  <c r="D52" i="7"/>
  <c r="C52" i="7"/>
  <c r="P53" i="7" s="1"/>
  <c r="B52" i="7"/>
  <c r="I51" i="7"/>
  <c r="H51" i="7"/>
  <c r="G51" i="7"/>
  <c r="F51" i="7"/>
  <c r="E51" i="7"/>
  <c r="D51" i="7"/>
  <c r="C51" i="7"/>
  <c r="B51" i="7"/>
  <c r="I50" i="7"/>
  <c r="H50" i="7"/>
  <c r="G50" i="7"/>
  <c r="F50" i="7"/>
  <c r="E50" i="7"/>
  <c r="D50" i="7"/>
  <c r="C50" i="7"/>
  <c r="B50" i="7"/>
  <c r="I49" i="7"/>
  <c r="H49" i="7"/>
  <c r="G49" i="7"/>
  <c r="F49" i="7"/>
  <c r="E49" i="7"/>
  <c r="D49" i="7"/>
  <c r="C49" i="7"/>
  <c r="P51" i="7" s="1"/>
  <c r="B49" i="7"/>
  <c r="I48" i="7"/>
  <c r="H48" i="7"/>
  <c r="G48" i="7"/>
  <c r="F48" i="7"/>
  <c r="E48" i="7"/>
  <c r="D48" i="7"/>
  <c r="C48" i="7"/>
  <c r="P49" i="7" s="1"/>
  <c r="B48" i="7"/>
  <c r="G47" i="7"/>
  <c r="F47" i="7"/>
  <c r="E47" i="7"/>
  <c r="D47" i="7"/>
  <c r="C47" i="7"/>
  <c r="B47" i="7"/>
  <c r="G46" i="7"/>
  <c r="F46" i="7"/>
  <c r="E46" i="7"/>
  <c r="D46" i="7"/>
  <c r="C46" i="7"/>
  <c r="B46" i="7"/>
  <c r="G45" i="7"/>
  <c r="F45" i="7"/>
  <c r="E45" i="7"/>
  <c r="D45" i="7"/>
  <c r="C45" i="7"/>
  <c r="B45" i="7"/>
  <c r="G44" i="7"/>
  <c r="F44" i="7"/>
  <c r="E44" i="7"/>
  <c r="D44" i="7"/>
  <c r="C44" i="7"/>
  <c r="P45" i="7" s="1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P41" i="7" s="1"/>
  <c r="B40" i="7"/>
  <c r="C39" i="7"/>
  <c r="B39" i="7"/>
  <c r="P38" i="7"/>
  <c r="C38" i="7"/>
  <c r="B38" i="7"/>
  <c r="P37" i="7"/>
  <c r="C37" i="7"/>
  <c r="P39" i="7" s="1"/>
  <c r="R39" i="7" s="1"/>
  <c r="B37" i="7"/>
  <c r="C36" i="7"/>
  <c r="B36" i="7"/>
  <c r="P36" i="7" s="1"/>
  <c r="P35" i="7"/>
  <c r="P34" i="7"/>
  <c r="P33" i="7"/>
  <c r="P32" i="7"/>
  <c r="R34" i="7" s="1"/>
  <c r="N31" i="7"/>
  <c r="L31" i="7"/>
  <c r="J31" i="7"/>
  <c r="H31" i="7"/>
  <c r="F31" i="7"/>
  <c r="D31" i="7"/>
  <c r="B31" i="7"/>
  <c r="I22" i="7"/>
  <c r="H22" i="7"/>
  <c r="G22" i="7"/>
  <c r="F22" i="7"/>
  <c r="E22" i="7"/>
  <c r="D22" i="7"/>
  <c r="C22" i="7"/>
  <c r="B22" i="7"/>
  <c r="I21" i="7"/>
  <c r="H21" i="7"/>
  <c r="G21" i="7"/>
  <c r="F21" i="7"/>
  <c r="E21" i="7"/>
  <c r="D21" i="7"/>
  <c r="C21" i="7"/>
  <c r="B21" i="7"/>
  <c r="I20" i="7"/>
  <c r="H20" i="7"/>
  <c r="G20" i="7"/>
  <c r="F20" i="7"/>
  <c r="E20" i="7"/>
  <c r="D20" i="7"/>
  <c r="C20" i="7"/>
  <c r="B20" i="7"/>
  <c r="I19" i="7"/>
  <c r="H19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L15" i="7" s="1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C10" i="7"/>
  <c r="B10" i="7"/>
  <c r="C9" i="7"/>
  <c r="B9" i="7"/>
  <c r="C8" i="7"/>
  <c r="B8" i="7"/>
  <c r="C7" i="7"/>
  <c r="L8" i="7" s="1"/>
  <c r="B7" i="7"/>
  <c r="L7" i="7" s="1"/>
  <c r="L6" i="7"/>
  <c r="L5" i="7"/>
  <c r="L4" i="7"/>
  <c r="L3" i="7"/>
  <c r="N5" i="7" s="1"/>
  <c r="N17" i="7" l="1"/>
  <c r="P43" i="7"/>
  <c r="P57" i="7"/>
  <c r="R38" i="7"/>
  <c r="P42" i="7"/>
  <c r="L10" i="7"/>
  <c r="P54" i="7"/>
  <c r="L11" i="7"/>
  <c r="L19" i="7"/>
  <c r="N21" i="7" s="1"/>
  <c r="L21" i="7"/>
  <c r="N22" i="7" s="1"/>
  <c r="L16" i="7"/>
  <c r="L20" i="7"/>
  <c r="R35" i="7"/>
  <c r="P47" i="7"/>
  <c r="P55" i="7"/>
  <c r="R40" i="7"/>
  <c r="R56" i="7"/>
  <c r="R43" i="7"/>
  <c r="R36" i="7"/>
  <c r="R52" i="7"/>
  <c r="N6" i="7"/>
  <c r="L13" i="7"/>
  <c r="N14" i="7" s="1"/>
  <c r="R48" i="7"/>
  <c r="L12" i="7"/>
  <c r="N13" i="7" s="1"/>
  <c r="L17" i="7"/>
  <c r="N18" i="7" s="1"/>
  <c r="L22" i="7"/>
  <c r="L9" i="7"/>
  <c r="L14" i="7"/>
  <c r="L18" i="7"/>
  <c r="P40" i="7"/>
  <c r="P44" i="7"/>
  <c r="P46" i="7"/>
  <c r="R47" i="7" s="1"/>
  <c r="P48" i="7"/>
  <c r="R50" i="7" s="1"/>
  <c r="P50" i="7"/>
  <c r="P56" i="7"/>
  <c r="R58" i="7" s="1"/>
  <c r="P58" i="7"/>
  <c r="R59" i="7" s="1"/>
  <c r="R44" i="7"/>
  <c r="R55" i="7"/>
  <c r="R42" i="7"/>
  <c r="R46" i="7"/>
  <c r="R51" i="7"/>
  <c r="R54" i="7"/>
  <c r="N9" i="7"/>
  <c r="J2" i="7"/>
  <c r="H2" i="7"/>
  <c r="F2" i="7"/>
  <c r="D2" i="7"/>
  <c r="B2" i="7"/>
  <c r="N10" i="7" l="1"/>
</calcChain>
</file>

<file path=xl/sharedStrings.xml><?xml version="1.0" encoding="utf-8"?>
<sst xmlns="http://schemas.openxmlformats.org/spreadsheetml/2006/main" count="176" uniqueCount="46">
  <si>
    <t>Garpur</t>
  </si>
  <si>
    <t>Hamar 1</t>
  </si>
  <si>
    <t>UMFL 1</t>
  </si>
  <si>
    <t>UMFL 2</t>
  </si>
  <si>
    <t>Hamar 2</t>
  </si>
  <si>
    <t>Hvöt 1</t>
  </si>
  <si>
    <t>Hvöt 2</t>
  </si>
  <si>
    <t>Hrunakonur 2</t>
  </si>
  <si>
    <t>Hrunakonur 1</t>
  </si>
  <si>
    <t>Stig</t>
  </si>
  <si>
    <t>Hrinur</t>
  </si>
  <si>
    <t>Stig 1</t>
  </si>
  <si>
    <t>Stig 2</t>
  </si>
  <si>
    <t>Stig 3</t>
  </si>
  <si>
    <t>Samantekt hrinur og stig</t>
  </si>
  <si>
    <t>Unnar hrinur</t>
  </si>
  <si>
    <t>Tapaðar hrinur</t>
  </si>
  <si>
    <t>Skoruð stig</t>
  </si>
  <si>
    <t>Fengu á sig</t>
  </si>
  <si>
    <t>Hrinuhlutfall</t>
  </si>
  <si>
    <t>Stigahlutfall</t>
  </si>
  <si>
    <t>STIG</t>
  </si>
  <si>
    <t>Silfur</t>
  </si>
  <si>
    <t>Gull</t>
  </si>
  <si>
    <t>Brons</t>
  </si>
  <si>
    <t>4. sæti</t>
  </si>
  <si>
    <t>5. sæti</t>
  </si>
  <si>
    <t>6. sæti</t>
  </si>
  <si>
    <t>7. sæti</t>
  </si>
  <si>
    <t>Dímon-Hekla</t>
  </si>
  <si>
    <t>Hrunakonur 3</t>
  </si>
  <si>
    <t>Hrunakonur 4</t>
  </si>
  <si>
    <t>KONUR             2. deild        2012-13</t>
  </si>
  <si>
    <t>KONUR           1. deild             2012-13</t>
  </si>
  <si>
    <t>Hrun 4</t>
  </si>
  <si>
    <t>Hrun 3</t>
  </si>
  <si>
    <t>4.-5.sæti undanúrslit</t>
  </si>
  <si>
    <t>1. umf</t>
  </si>
  <si>
    <t>Hrun4</t>
  </si>
  <si>
    <t>1.-4 sæti undanúrsl</t>
  </si>
  <si>
    <t>2.-3. sæti undanúrsl</t>
  </si>
  <si>
    <t>Úrstlit 1.-2. sæti</t>
  </si>
  <si>
    <t>Úrslit 3.-4. sæti</t>
  </si>
  <si>
    <t>1. sæti</t>
  </si>
  <si>
    <t>2. sæti</t>
  </si>
  <si>
    <t>3. sæti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</si>
</sst>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/>
    <xf numFmtId="0" fontId="6" fillId="0" borderId="1" xfId="0" applyFont="1" applyBorder="1"/>
    <xf numFmtId="0" fontId="4" fillId="0" borderId="0" xfId="0" applyFont="1"/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4" xfId="1" applyFont="1" applyBorder="1"/>
    <xf numFmtId="0" fontId="8" fillId="0" borderId="4" xfId="0" applyFont="1" applyBorder="1"/>
    <xf numFmtId="0" fontId="7" fillId="0" borderId="10" xfId="1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13" xfId="0" applyFont="1" applyBorder="1"/>
    <xf numFmtId="0" fontId="6" fillId="0" borderId="18" xfId="0" applyFont="1" applyBorder="1"/>
    <xf numFmtId="0" fontId="7" fillId="0" borderId="8" xfId="1" applyFont="1" applyBorder="1"/>
    <xf numFmtId="0" fontId="6" fillId="0" borderId="23" xfId="0" applyFont="1" applyBorder="1"/>
    <xf numFmtId="0" fontId="5" fillId="0" borderId="11" xfId="0" applyFont="1" applyBorder="1" applyAlignment="1">
      <alignment horizontal="right"/>
    </xf>
    <xf numFmtId="0" fontId="11" fillId="0" borderId="2" xfId="1" applyFont="1" applyBorder="1" applyAlignment="1">
      <alignment horizontal="center" textRotation="90" wrapText="1"/>
    </xf>
    <xf numFmtId="0" fontId="10" fillId="0" borderId="2" xfId="1" applyFont="1" applyBorder="1" applyAlignment="1">
      <alignment horizontal="center" textRotation="90"/>
    </xf>
    <xf numFmtId="0" fontId="12" fillId="5" borderId="11" xfId="1" applyFont="1" applyFill="1" applyBorder="1"/>
    <xf numFmtId="0" fontId="12" fillId="0" borderId="11" xfId="1" applyFont="1" applyBorder="1"/>
    <xf numFmtId="0" fontId="12" fillId="0" borderId="12" xfId="1" applyFont="1" applyBorder="1"/>
    <xf numFmtId="0" fontId="14" fillId="5" borderId="11" xfId="1" applyFont="1" applyFill="1" applyBorder="1"/>
    <xf numFmtId="164" fontId="15" fillId="0" borderId="2" xfId="1" applyNumberFormat="1" applyFont="1" applyBorder="1" applyAlignment="1">
      <alignment horizontal="right"/>
    </xf>
    <xf numFmtId="0" fontId="12" fillId="5" borderId="19" xfId="1" applyFont="1" applyFill="1" applyBorder="1"/>
    <xf numFmtId="164" fontId="15" fillId="0" borderId="16" xfId="1" applyNumberFormat="1" applyFont="1" applyBorder="1" applyAlignment="1">
      <alignment horizontal="right"/>
    </xf>
    <xf numFmtId="0" fontId="16" fillId="2" borderId="18" xfId="1" applyFont="1" applyFill="1" applyBorder="1" applyAlignment="1">
      <alignment horizontal="right"/>
    </xf>
    <xf numFmtId="0" fontId="12" fillId="2" borderId="11" xfId="1" applyFont="1" applyFill="1" applyBorder="1" applyAlignment="1"/>
    <xf numFmtId="0" fontId="12" fillId="2" borderId="11" xfId="1" applyFont="1" applyFill="1" applyBorder="1" applyAlignment="1">
      <alignment horizontal="right"/>
    </xf>
    <xf numFmtId="0" fontId="16" fillId="2" borderId="1" xfId="1" applyFont="1" applyFill="1" applyBorder="1" applyAlignment="1"/>
    <xf numFmtId="0" fontId="16" fillId="2" borderId="1" xfId="1" applyFont="1" applyFill="1" applyBorder="1" applyAlignment="1">
      <alignment horizontal="right"/>
    </xf>
    <xf numFmtId="0" fontId="16" fillId="2" borderId="2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16" fillId="2" borderId="13" xfId="1" applyFont="1" applyFill="1" applyBorder="1" applyAlignment="1">
      <alignment horizontal="right"/>
    </xf>
    <xf numFmtId="0" fontId="16" fillId="2" borderId="16" xfId="1" applyFont="1" applyFill="1" applyBorder="1" applyAlignment="1"/>
    <xf numFmtId="0" fontId="16" fillId="0" borderId="1" xfId="1" applyFont="1" applyBorder="1"/>
    <xf numFmtId="0" fontId="16" fillId="0" borderId="13" xfId="1" applyFont="1" applyBorder="1"/>
    <xf numFmtId="0" fontId="16" fillId="0" borderId="2" xfId="1" applyFont="1" applyBorder="1"/>
    <xf numFmtId="0" fontId="16" fillId="0" borderId="23" xfId="1" applyFont="1" applyBorder="1"/>
    <xf numFmtId="0" fontId="16" fillId="0" borderId="14" xfId="1" applyFont="1" applyBorder="1"/>
    <xf numFmtId="0" fontId="16" fillId="0" borderId="15" xfId="1" applyFont="1" applyBorder="1"/>
    <xf numFmtId="0" fontId="16" fillId="0" borderId="16" xfId="1" applyFont="1" applyBorder="1"/>
    <xf numFmtId="0" fontId="16" fillId="2" borderId="14" xfId="1" applyFont="1" applyFill="1" applyBorder="1" applyAlignment="1"/>
    <xf numFmtId="0" fontId="16" fillId="2" borderId="22" xfId="1" applyFont="1" applyFill="1" applyBorder="1" applyAlignment="1"/>
    <xf numFmtId="0" fontId="17" fillId="0" borderId="1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7" fillId="0" borderId="15" xfId="1" applyFont="1" applyBorder="1"/>
    <xf numFmtId="0" fontId="13" fillId="0" borderId="1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4" fillId="0" borderId="11" xfId="1" applyFont="1" applyBorder="1"/>
    <xf numFmtId="0" fontId="17" fillId="0" borderId="13" xfId="0" applyFont="1" applyBorder="1"/>
    <xf numFmtId="0" fontId="16" fillId="2" borderId="16" xfId="1" applyFont="1" applyFill="1" applyBorder="1" applyAlignment="1">
      <alignment horizontal="right"/>
    </xf>
    <xf numFmtId="0" fontId="16" fillId="0" borderId="18" xfId="1" applyFont="1" applyBorder="1"/>
    <xf numFmtId="0" fontId="17" fillId="0" borderId="18" xfId="0" applyFont="1" applyBorder="1"/>
    <xf numFmtId="0" fontId="16" fillId="0" borderId="1" xfId="1" applyFont="1" applyFill="1" applyBorder="1" applyAlignment="1">
      <alignment horizontal="right"/>
    </xf>
    <xf numFmtId="0" fontId="16" fillId="0" borderId="13" xfId="1" applyFont="1" applyFill="1" applyBorder="1" applyAlignment="1">
      <alignment horizontal="right"/>
    </xf>
    <xf numFmtId="0" fontId="5" fillId="5" borderId="11" xfId="0" applyFont="1" applyFill="1" applyBorder="1"/>
    <xf numFmtId="0" fontId="5" fillId="5" borderId="19" xfId="0" applyFont="1" applyFill="1" applyBorder="1"/>
    <xf numFmtId="0" fontId="12" fillId="2" borderId="10" xfId="1" applyFont="1" applyFill="1" applyBorder="1" applyAlignment="1">
      <alignment horizontal="right"/>
    </xf>
    <xf numFmtId="0" fontId="16" fillId="2" borderId="20" xfId="1" applyFont="1" applyFill="1" applyBorder="1" applyAlignment="1"/>
    <xf numFmtId="0" fontId="12" fillId="5" borderId="11" xfId="1" applyFont="1" applyFill="1" applyBorder="1" applyAlignment="1">
      <alignment horizontal="right"/>
    </xf>
    <xf numFmtId="0" fontId="12" fillId="0" borderId="12" xfId="1" applyFont="1" applyFill="1" applyBorder="1" applyAlignment="1">
      <alignment horizontal="right"/>
    </xf>
    <xf numFmtId="0" fontId="16" fillId="0" borderId="16" xfId="1" applyFont="1" applyFill="1" applyBorder="1" applyAlignment="1">
      <alignment horizontal="right"/>
    </xf>
    <xf numFmtId="0" fontId="16" fillId="0" borderId="18" xfId="1" applyFont="1" applyFill="1" applyBorder="1" applyAlignment="1">
      <alignment horizontal="right"/>
    </xf>
    <xf numFmtId="0" fontId="1" fillId="5" borderId="11" xfId="0" applyFont="1" applyFill="1" applyBorder="1"/>
    <xf numFmtId="0" fontId="1" fillId="0" borderId="11" xfId="0" applyFont="1" applyBorder="1"/>
    <xf numFmtId="0" fontId="17" fillId="0" borderId="14" xfId="0" applyFont="1" applyFill="1" applyBorder="1"/>
    <xf numFmtId="0" fontId="17" fillId="0" borderId="1" xfId="0" applyFont="1" applyFill="1" applyBorder="1"/>
    <xf numFmtId="0" fontId="0" fillId="0" borderId="1" xfId="0" applyFont="1" applyFill="1" applyBorder="1"/>
    <xf numFmtId="0" fontId="17" fillId="0" borderId="15" xfId="0" applyFont="1" applyFill="1" applyBorder="1"/>
    <xf numFmtId="0" fontId="17" fillId="0" borderId="16" xfId="0" applyFont="1" applyFill="1" applyBorder="1"/>
    <xf numFmtId="0" fontId="0" fillId="0" borderId="16" xfId="0" applyFont="1" applyFill="1" applyBorder="1"/>
    <xf numFmtId="0" fontId="12" fillId="2" borderId="24" xfId="1" applyFont="1" applyFill="1" applyBorder="1" applyAlignment="1"/>
    <xf numFmtId="0" fontId="0" fillId="4" borderId="0" xfId="0" applyFill="1"/>
    <xf numFmtId="0" fontId="0" fillId="0" borderId="1" xfId="0" applyBorder="1"/>
    <xf numFmtId="0" fontId="0" fillId="0" borderId="3" xfId="0" applyBorder="1"/>
    <xf numFmtId="0" fontId="12" fillId="0" borderId="11" xfId="1" applyFont="1" applyFill="1" applyBorder="1" applyAlignment="1">
      <alignment horizontal="right"/>
    </xf>
    <xf numFmtId="0" fontId="17" fillId="0" borderId="2" xfId="0" applyFont="1" applyBorder="1"/>
    <xf numFmtId="0" fontId="16" fillId="0" borderId="2" xfId="1" applyFont="1" applyFill="1" applyBorder="1" applyAlignment="1">
      <alignment horizontal="right"/>
    </xf>
    <xf numFmtId="0" fontId="17" fillId="0" borderId="23" xfId="0" applyFont="1" applyBorder="1"/>
    <xf numFmtId="0" fontId="16" fillId="0" borderId="23" xfId="1" applyFont="1" applyFill="1" applyBorder="1" applyAlignment="1">
      <alignment horizontal="right"/>
    </xf>
    <xf numFmtId="0" fontId="1" fillId="0" borderId="25" xfId="0" applyFont="1" applyBorder="1"/>
    <xf numFmtId="0" fontId="16" fillId="2" borderId="5" xfId="1" applyFont="1" applyFill="1" applyBorder="1" applyAlignment="1"/>
    <xf numFmtId="0" fontId="0" fillId="0" borderId="16" xfId="0" applyBorder="1"/>
    <xf numFmtId="164" fontId="2" fillId="0" borderId="1" xfId="0" applyNumberFormat="1" applyFont="1" applyBorder="1" applyAlignment="1">
      <alignment horizontal="right"/>
    </xf>
    <xf numFmtId="0" fontId="9" fillId="4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textRotation="90" wrapText="1"/>
    </xf>
    <xf numFmtId="0" fontId="10" fillId="6" borderId="2" xfId="1" applyFont="1" applyFill="1" applyBorder="1" applyAlignment="1">
      <alignment horizontal="center" textRotation="90"/>
    </xf>
    <xf numFmtId="0" fontId="1" fillId="6" borderId="0" xfId="0" applyFont="1" applyFill="1"/>
    <xf numFmtId="0" fontId="4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0" fillId="3" borderId="0" xfId="0" applyFill="1"/>
    <xf numFmtId="0" fontId="0" fillId="8" borderId="0" xfId="0" applyFill="1"/>
    <xf numFmtId="0" fontId="1" fillId="3" borderId="0" xfId="0" applyFont="1" applyFill="1"/>
    <xf numFmtId="0" fontId="1" fillId="8" borderId="0" xfId="0" applyFont="1" applyFill="1"/>
    <xf numFmtId="0" fontId="1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0" fillId="6" borderId="17" xfId="1" applyFont="1" applyFill="1" applyBorder="1" applyAlignment="1">
      <alignment horizontal="right" textRotation="90" wrapText="1"/>
    </xf>
    <xf numFmtId="0" fontId="10" fillId="6" borderId="21" xfId="1" applyFont="1" applyFill="1" applyBorder="1" applyAlignment="1">
      <alignment horizontal="right" textRotation="90" wrapText="1"/>
    </xf>
    <xf numFmtId="0" fontId="10" fillId="6" borderId="7" xfId="1" applyFont="1" applyFill="1" applyBorder="1" applyAlignment="1">
      <alignment horizontal="right" textRotation="90" wrapText="1"/>
    </xf>
    <xf numFmtId="0" fontId="10" fillId="6" borderId="8" xfId="1" applyFont="1" applyFill="1" applyBorder="1" applyAlignment="1">
      <alignment horizontal="right" textRotation="90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right" textRotation="90"/>
    </xf>
    <xf numFmtId="0" fontId="10" fillId="0" borderId="8" xfId="1" applyFont="1" applyBorder="1" applyAlignment="1">
      <alignment horizontal="right" textRotation="90"/>
    </xf>
    <xf numFmtId="0" fontId="12" fillId="2" borderId="26" xfId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0" fontId="16" fillId="2" borderId="27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6" fillId="2" borderId="28" xfId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0</xdr:rowOff>
    </xdr:from>
    <xdr:to>
      <xdr:col>0</xdr:col>
      <xdr:colOff>840580</xdr:colOff>
      <xdr:row>0</xdr:row>
      <xdr:rowOff>76702</xdr:rowOff>
    </xdr:to>
    <xdr:pic>
      <xdr:nvPicPr>
        <xdr:cNvPr id="2" name="Picture 1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5200650"/>
          <a:ext cx="2380" cy="767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838200</xdr:colOff>
      <xdr:row>1</xdr:row>
      <xdr:rowOff>114300</xdr:rowOff>
    </xdr:from>
    <xdr:to>
      <xdr:col>0</xdr:col>
      <xdr:colOff>840580</xdr:colOff>
      <xdr:row>1</xdr:row>
      <xdr:rowOff>191002</xdr:rowOff>
    </xdr:to>
    <xdr:pic>
      <xdr:nvPicPr>
        <xdr:cNvPr id="3" name="Picture 2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200650"/>
          <a:ext cx="2380" cy="767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topLeftCell="A43" zoomScale="90" zoomScaleNormal="90" workbookViewId="0">
      <selection activeCell="I25" sqref="I25"/>
    </sheetView>
  </sheetViews>
  <sheetFormatPr defaultRowHeight="15" x14ac:dyDescent="0.25"/>
  <cols>
    <col min="1" max="1" width="14.7109375" bestFit="1" customWidth="1"/>
    <col min="2" max="13" width="6.28515625" customWidth="1"/>
    <col min="14" max="15" width="6.28515625" style="2" customWidth="1"/>
    <col min="20" max="20" width="4.42578125" customWidth="1"/>
  </cols>
  <sheetData>
    <row r="1" spans="1:25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5" ht="69.75" thickBot="1" x14ac:dyDescent="0.3">
      <c r="A2" s="89" t="s">
        <v>32</v>
      </c>
      <c r="B2" s="112" t="str">
        <f>A3</f>
        <v>Garpur</v>
      </c>
      <c r="C2" s="113"/>
      <c r="D2" s="112" t="str">
        <f>A7</f>
        <v>Hrunakonur 3</v>
      </c>
      <c r="E2" s="113"/>
      <c r="F2" s="112" t="str">
        <f>A11</f>
        <v>Hrunakonur 4</v>
      </c>
      <c r="G2" s="113"/>
      <c r="H2" s="112" t="str">
        <f>A15</f>
        <v>Hamar 2</v>
      </c>
      <c r="I2" s="113"/>
      <c r="J2" s="112" t="str">
        <f>A19</f>
        <v>Hvöt 2</v>
      </c>
      <c r="K2" s="113"/>
      <c r="L2" s="17" t="s">
        <v>14</v>
      </c>
      <c r="M2" s="18"/>
      <c r="N2" s="1" t="s">
        <v>21</v>
      </c>
      <c r="O2" s="4"/>
      <c r="P2" s="77"/>
    </row>
    <row r="3" spans="1:25" ht="15.75" x14ac:dyDescent="0.25">
      <c r="A3" s="109" t="s">
        <v>0</v>
      </c>
      <c r="B3" s="114" t="s">
        <v>10</v>
      </c>
      <c r="C3" s="115"/>
      <c r="D3" s="19">
        <v>2</v>
      </c>
      <c r="E3" s="20">
        <v>0</v>
      </c>
      <c r="F3" s="19">
        <v>2</v>
      </c>
      <c r="G3" s="20">
        <v>0</v>
      </c>
      <c r="H3" s="19">
        <v>2</v>
      </c>
      <c r="I3" s="20">
        <v>0</v>
      </c>
      <c r="J3" s="19">
        <v>2</v>
      </c>
      <c r="K3" s="21">
        <v>0</v>
      </c>
      <c r="L3" s="9">
        <f>SUM(B3,D3,F3,H3,J3)</f>
        <v>8</v>
      </c>
      <c r="M3" s="49" t="s">
        <v>15</v>
      </c>
      <c r="N3" s="10">
        <v>12</v>
      </c>
      <c r="O3" s="11"/>
      <c r="P3" s="77"/>
      <c r="Q3" s="2"/>
      <c r="R3" s="2"/>
      <c r="S3" s="2"/>
      <c r="T3" s="2"/>
      <c r="U3" s="2"/>
      <c r="V3" s="2"/>
      <c r="W3" s="2"/>
      <c r="X3" s="2"/>
      <c r="Y3" s="2"/>
    </row>
    <row r="4" spans="1:25" ht="15.75" x14ac:dyDescent="0.25">
      <c r="A4" s="110"/>
      <c r="B4" s="116" t="s">
        <v>11</v>
      </c>
      <c r="C4" s="117"/>
      <c r="D4" s="35">
        <v>25</v>
      </c>
      <c r="E4" s="35">
        <v>16</v>
      </c>
      <c r="F4" s="35">
        <v>25</v>
      </c>
      <c r="G4" s="35">
        <v>7</v>
      </c>
      <c r="H4" s="35">
        <v>25</v>
      </c>
      <c r="I4" s="35">
        <v>16</v>
      </c>
      <c r="J4" s="35">
        <v>25</v>
      </c>
      <c r="K4" s="36">
        <v>7</v>
      </c>
      <c r="L4" s="8">
        <f>SUM(B3,E3,G3,I3,K3)</f>
        <v>0</v>
      </c>
      <c r="M4" s="50" t="s">
        <v>16</v>
      </c>
      <c r="N4" s="3"/>
      <c r="O4" s="12"/>
      <c r="P4" s="77"/>
      <c r="Q4" s="2"/>
      <c r="R4" s="2"/>
      <c r="S4" s="2"/>
      <c r="T4" s="2"/>
      <c r="U4" s="2"/>
      <c r="V4" s="2"/>
      <c r="W4" s="2"/>
      <c r="X4" s="2"/>
      <c r="Y4" s="2"/>
    </row>
    <row r="5" spans="1:25" ht="15.75" x14ac:dyDescent="0.25">
      <c r="A5" s="110"/>
      <c r="B5" s="116" t="s">
        <v>12</v>
      </c>
      <c r="C5" s="117"/>
      <c r="D5" s="35">
        <v>25</v>
      </c>
      <c r="E5" s="35">
        <v>17</v>
      </c>
      <c r="F5" s="35">
        <v>25</v>
      </c>
      <c r="G5" s="35">
        <v>11</v>
      </c>
      <c r="H5" s="35">
        <v>25</v>
      </c>
      <c r="I5" s="35">
        <v>17</v>
      </c>
      <c r="J5" s="35">
        <v>25</v>
      </c>
      <c r="K5" s="36">
        <v>6</v>
      </c>
      <c r="L5" s="7">
        <f>SUM(B4:B6,D4:D6,F4:F6,H4:H6,J4:J6)</f>
        <v>200</v>
      </c>
      <c r="M5" s="50" t="s">
        <v>17</v>
      </c>
      <c r="N5" s="88" t="e">
        <f>L3/L4</f>
        <v>#DIV/0!</v>
      </c>
      <c r="O5" s="12" t="s">
        <v>19</v>
      </c>
      <c r="P5" s="77"/>
      <c r="Q5" s="2"/>
      <c r="R5" s="2"/>
      <c r="S5" s="2"/>
      <c r="T5" s="2"/>
      <c r="U5" s="2"/>
      <c r="V5" s="1" t="s">
        <v>36</v>
      </c>
      <c r="W5" s="2"/>
      <c r="X5" s="2"/>
      <c r="Y5" s="2"/>
    </row>
    <row r="6" spans="1:25" ht="16.5" thickBot="1" x14ac:dyDescent="0.3">
      <c r="A6" s="111"/>
      <c r="B6" s="118" t="s">
        <v>13</v>
      </c>
      <c r="C6" s="119"/>
      <c r="D6" s="41"/>
      <c r="E6" s="41"/>
      <c r="F6" s="41"/>
      <c r="G6" s="41"/>
      <c r="H6" s="41"/>
      <c r="I6" s="41"/>
      <c r="J6" s="41"/>
      <c r="K6" s="56"/>
      <c r="L6" s="14">
        <f>SUM(C4:C6,E4:E6,G4:G6,I4:I6,K4:K6)</f>
        <v>97</v>
      </c>
      <c r="M6" s="51" t="s">
        <v>18</v>
      </c>
      <c r="N6" s="23">
        <f>L5/L6</f>
        <v>2.0618556701030926</v>
      </c>
      <c r="O6" s="15" t="s">
        <v>20</v>
      </c>
      <c r="P6" s="77"/>
      <c r="Q6" s="2"/>
      <c r="R6" s="2" t="s">
        <v>37</v>
      </c>
      <c r="S6" s="2"/>
      <c r="T6" s="2"/>
      <c r="U6" s="2"/>
      <c r="V6" s="2" t="s">
        <v>38</v>
      </c>
      <c r="W6" s="2" t="s">
        <v>6</v>
      </c>
      <c r="X6" s="2"/>
      <c r="Y6" s="2"/>
    </row>
    <row r="7" spans="1:25" ht="15.75" x14ac:dyDescent="0.25">
      <c r="A7" s="109" t="s">
        <v>30</v>
      </c>
      <c r="B7" s="24">
        <f>E3</f>
        <v>0</v>
      </c>
      <c r="C7" s="20">
        <f>D3</f>
        <v>2</v>
      </c>
      <c r="D7" s="114" t="s">
        <v>10</v>
      </c>
      <c r="E7" s="115"/>
      <c r="F7" s="19">
        <v>2</v>
      </c>
      <c r="G7" s="20">
        <v>0</v>
      </c>
      <c r="H7" s="19">
        <v>2</v>
      </c>
      <c r="I7" s="20">
        <v>0</v>
      </c>
      <c r="J7" s="19">
        <v>2</v>
      </c>
      <c r="K7" s="21">
        <v>0</v>
      </c>
      <c r="L7" s="9">
        <f>SUM(B7,D7,F7,H7,J7)</f>
        <v>6</v>
      </c>
      <c r="M7" s="49" t="s">
        <v>15</v>
      </c>
      <c r="N7" s="16">
        <v>9</v>
      </c>
      <c r="O7" s="11"/>
      <c r="P7" s="77"/>
      <c r="Q7" s="2">
        <v>1</v>
      </c>
      <c r="R7" s="2" t="s">
        <v>0</v>
      </c>
      <c r="S7" s="2">
        <v>12</v>
      </c>
      <c r="T7" s="2"/>
      <c r="U7" s="2" t="s">
        <v>10</v>
      </c>
      <c r="V7" s="1">
        <v>2</v>
      </c>
      <c r="W7" s="1">
        <v>1</v>
      </c>
      <c r="X7" s="2"/>
      <c r="Y7" s="2"/>
    </row>
    <row r="8" spans="1:25" ht="15.75" x14ac:dyDescent="0.25">
      <c r="A8" s="110"/>
      <c r="B8" s="39">
        <f>E4</f>
        <v>16</v>
      </c>
      <c r="C8" s="35">
        <f>D4</f>
        <v>25</v>
      </c>
      <c r="D8" s="116" t="s">
        <v>11</v>
      </c>
      <c r="E8" s="117"/>
      <c r="F8" s="35">
        <v>25</v>
      </c>
      <c r="G8" s="35">
        <v>10</v>
      </c>
      <c r="H8" s="35">
        <v>25</v>
      </c>
      <c r="I8" s="35">
        <v>16</v>
      </c>
      <c r="J8" s="35">
        <v>25</v>
      </c>
      <c r="K8" s="36">
        <v>7</v>
      </c>
      <c r="L8" s="8">
        <f>SUM(C7,E7,G7,I7,K7)</f>
        <v>2</v>
      </c>
      <c r="M8" s="50" t="s">
        <v>16</v>
      </c>
      <c r="N8" s="6"/>
      <c r="O8" s="12"/>
      <c r="P8" s="77"/>
      <c r="Q8" s="2">
        <v>2</v>
      </c>
      <c r="R8" s="2" t="s">
        <v>35</v>
      </c>
      <c r="S8" s="2">
        <v>9</v>
      </c>
      <c r="T8" s="2"/>
      <c r="U8" s="2" t="s">
        <v>9</v>
      </c>
      <c r="V8" s="2">
        <v>21</v>
      </c>
      <c r="W8" s="2">
        <v>25</v>
      </c>
      <c r="X8" s="2"/>
      <c r="Y8" s="2"/>
    </row>
    <row r="9" spans="1:25" ht="15.75" x14ac:dyDescent="0.25">
      <c r="A9" s="110"/>
      <c r="B9" s="39">
        <f>E5</f>
        <v>17</v>
      </c>
      <c r="C9" s="35">
        <f>D5</f>
        <v>25</v>
      </c>
      <c r="D9" s="116" t="s">
        <v>12</v>
      </c>
      <c r="E9" s="117"/>
      <c r="F9" s="35">
        <v>25</v>
      </c>
      <c r="G9" s="35">
        <v>12</v>
      </c>
      <c r="H9" s="35">
        <v>25</v>
      </c>
      <c r="I9" s="35">
        <v>11</v>
      </c>
      <c r="J9" s="35">
        <v>25</v>
      </c>
      <c r="K9" s="36">
        <v>10</v>
      </c>
      <c r="L9" s="7">
        <f>SUM(B8:B10,D8:D10,F8:F10,H8:H10,J8:J10)</f>
        <v>183</v>
      </c>
      <c r="M9" s="50" t="s">
        <v>17</v>
      </c>
      <c r="N9" s="5">
        <f>L7/L8</f>
        <v>3</v>
      </c>
      <c r="O9" s="12" t="s">
        <v>19</v>
      </c>
      <c r="P9" s="77"/>
      <c r="Q9" s="2">
        <v>3</v>
      </c>
      <c r="R9" s="2" t="s">
        <v>4</v>
      </c>
      <c r="S9" s="2">
        <v>6</v>
      </c>
      <c r="T9" s="2"/>
      <c r="U9" s="2"/>
      <c r="V9" s="2">
        <v>25</v>
      </c>
      <c r="W9" s="2">
        <v>13</v>
      </c>
      <c r="X9" s="2"/>
      <c r="Y9" s="2"/>
    </row>
    <row r="10" spans="1:25" ht="16.5" thickBot="1" x14ac:dyDescent="0.3">
      <c r="A10" s="111"/>
      <c r="B10" s="40">
        <f>E6</f>
        <v>0</v>
      </c>
      <c r="C10" s="41">
        <f>D6</f>
        <v>0</v>
      </c>
      <c r="D10" s="118" t="s">
        <v>13</v>
      </c>
      <c r="E10" s="119"/>
      <c r="F10" s="41"/>
      <c r="G10" s="41"/>
      <c r="H10" s="41"/>
      <c r="I10" s="41"/>
      <c r="J10" s="41"/>
      <c r="K10" s="56"/>
      <c r="L10" s="14">
        <f>SUM(C8:C10,E8:E10,G8:G10,I8:I10,K8:K10)</f>
        <v>116</v>
      </c>
      <c r="M10" s="51" t="s">
        <v>18</v>
      </c>
      <c r="N10" s="23">
        <f>L9/L10</f>
        <v>1.5775862068965518</v>
      </c>
      <c r="O10" s="15" t="s">
        <v>20</v>
      </c>
      <c r="P10" s="77"/>
      <c r="Q10" s="2">
        <v>4</v>
      </c>
      <c r="R10" s="2" t="s">
        <v>34</v>
      </c>
      <c r="S10" s="2">
        <v>3</v>
      </c>
      <c r="T10" s="2"/>
      <c r="U10" s="2"/>
      <c r="V10" s="2">
        <v>15</v>
      </c>
      <c r="W10" s="2">
        <v>10</v>
      </c>
      <c r="X10" s="2"/>
      <c r="Y10" s="2"/>
    </row>
    <row r="11" spans="1:25" ht="15.75" x14ac:dyDescent="0.25">
      <c r="A11" s="109" t="s">
        <v>31</v>
      </c>
      <c r="B11" s="24">
        <f>G3</f>
        <v>0</v>
      </c>
      <c r="C11" s="20">
        <f>F3</f>
        <v>2</v>
      </c>
      <c r="D11" s="19">
        <f>G7</f>
        <v>0</v>
      </c>
      <c r="E11" s="20">
        <f>F7</f>
        <v>2</v>
      </c>
      <c r="F11" s="114" t="s">
        <v>10</v>
      </c>
      <c r="G11" s="115"/>
      <c r="H11" s="19">
        <v>0</v>
      </c>
      <c r="I11" s="20">
        <v>2</v>
      </c>
      <c r="J11" s="19">
        <v>2</v>
      </c>
      <c r="K11" s="21">
        <v>0</v>
      </c>
      <c r="L11" s="9">
        <f>SUM(B11,D11,F11,H11,J11)</f>
        <v>2</v>
      </c>
      <c r="M11" s="49" t="s">
        <v>15</v>
      </c>
      <c r="N11" s="16">
        <v>3</v>
      </c>
      <c r="O11" s="11"/>
      <c r="P11" s="77"/>
      <c r="Q11" s="2">
        <v>5</v>
      </c>
      <c r="R11" s="2" t="s">
        <v>6</v>
      </c>
      <c r="S11" s="2">
        <v>0</v>
      </c>
      <c r="T11" s="2"/>
      <c r="U11" s="2"/>
      <c r="V11" s="1" t="s">
        <v>39</v>
      </c>
      <c r="W11" s="1"/>
      <c r="X11" s="1" t="s">
        <v>40</v>
      </c>
      <c r="Y11" s="1"/>
    </row>
    <row r="12" spans="1:25" ht="15.75" x14ac:dyDescent="0.25">
      <c r="A12" s="110"/>
      <c r="B12" s="39">
        <f>G4</f>
        <v>7</v>
      </c>
      <c r="C12" s="35">
        <f>F4</f>
        <v>25</v>
      </c>
      <c r="D12" s="35">
        <f>G8</f>
        <v>10</v>
      </c>
      <c r="E12" s="35">
        <f>F8</f>
        <v>25</v>
      </c>
      <c r="F12" s="116" t="s">
        <v>11</v>
      </c>
      <c r="G12" s="117"/>
      <c r="H12" s="35">
        <v>17</v>
      </c>
      <c r="I12" s="35">
        <v>25</v>
      </c>
      <c r="J12" s="35">
        <v>25</v>
      </c>
      <c r="K12" s="36">
        <v>8</v>
      </c>
      <c r="L12" s="8">
        <f>SUM(C11,E11,G11,I11,K11)</f>
        <v>6</v>
      </c>
      <c r="M12" s="50" t="s">
        <v>16</v>
      </c>
      <c r="N12" s="6"/>
      <c r="O12" s="12"/>
      <c r="P12" s="77"/>
      <c r="Q12" s="2"/>
      <c r="R12" s="2"/>
      <c r="S12" s="2"/>
      <c r="T12" s="2"/>
      <c r="U12" s="2"/>
      <c r="V12" s="2" t="s">
        <v>0</v>
      </c>
      <c r="W12" s="2" t="s">
        <v>34</v>
      </c>
      <c r="X12" s="2" t="s">
        <v>35</v>
      </c>
      <c r="Y12" s="2" t="s">
        <v>4</v>
      </c>
    </row>
    <row r="13" spans="1:25" ht="15.75" x14ac:dyDescent="0.25">
      <c r="A13" s="110"/>
      <c r="B13" s="39">
        <f>G5</f>
        <v>11</v>
      </c>
      <c r="C13" s="35">
        <f>F5</f>
        <v>25</v>
      </c>
      <c r="D13" s="35">
        <f>G9</f>
        <v>12</v>
      </c>
      <c r="E13" s="35">
        <f>F9</f>
        <v>25</v>
      </c>
      <c r="F13" s="116" t="s">
        <v>12</v>
      </c>
      <c r="G13" s="117"/>
      <c r="H13" s="35">
        <v>18</v>
      </c>
      <c r="I13" s="35">
        <v>25</v>
      </c>
      <c r="J13" s="35">
        <v>25</v>
      </c>
      <c r="K13" s="36">
        <v>23</v>
      </c>
      <c r="L13" s="7">
        <f>SUM(B12:B14,D12:D14,F12:F14,H12:H14,J12:J14)</f>
        <v>125</v>
      </c>
      <c r="M13" s="50" t="s">
        <v>17</v>
      </c>
      <c r="N13" s="5">
        <f>L11/L12</f>
        <v>0.33333333333333331</v>
      </c>
      <c r="O13" s="12" t="s">
        <v>19</v>
      </c>
      <c r="P13" s="77"/>
      <c r="Q13" s="2"/>
      <c r="R13" s="2"/>
      <c r="S13" s="2"/>
      <c r="T13" s="2"/>
      <c r="U13" s="2" t="s">
        <v>10</v>
      </c>
      <c r="V13" s="2">
        <v>2</v>
      </c>
      <c r="W13" s="2">
        <v>0</v>
      </c>
      <c r="X13" s="2">
        <v>2</v>
      </c>
      <c r="Y13" s="2">
        <v>1</v>
      </c>
    </row>
    <row r="14" spans="1:25" ht="16.5" thickBot="1" x14ac:dyDescent="0.3">
      <c r="A14" s="111"/>
      <c r="B14" s="40">
        <f>G6</f>
        <v>0</v>
      </c>
      <c r="C14" s="41">
        <f>F6</f>
        <v>0</v>
      </c>
      <c r="D14" s="41">
        <f>G10</f>
        <v>0</v>
      </c>
      <c r="E14" s="41">
        <f>F10</f>
        <v>0</v>
      </c>
      <c r="F14" s="118" t="s">
        <v>13</v>
      </c>
      <c r="G14" s="119"/>
      <c r="H14" s="41"/>
      <c r="I14" s="41"/>
      <c r="J14" s="41"/>
      <c r="K14" s="56"/>
      <c r="L14" s="14">
        <f>SUM(C12:C14,E12:E14,G12:G14,I12:I14,K12:K14)</f>
        <v>181</v>
      </c>
      <c r="M14" s="52" t="s">
        <v>18</v>
      </c>
      <c r="N14" s="25">
        <f>L13/L14</f>
        <v>0.69060773480662985</v>
      </c>
      <c r="O14" s="13" t="s">
        <v>20</v>
      </c>
      <c r="P14" s="77"/>
      <c r="Q14" s="2"/>
      <c r="R14" s="2"/>
      <c r="S14" s="2"/>
      <c r="T14" s="2"/>
      <c r="U14" s="2" t="s">
        <v>9</v>
      </c>
      <c r="V14" s="2">
        <v>25</v>
      </c>
      <c r="W14" s="2">
        <v>14</v>
      </c>
      <c r="X14" s="2">
        <v>22</v>
      </c>
      <c r="Y14" s="2">
        <v>25</v>
      </c>
    </row>
    <row r="15" spans="1:25" ht="15.75" x14ac:dyDescent="0.25">
      <c r="A15" s="109" t="s">
        <v>4</v>
      </c>
      <c r="B15" s="24">
        <f>I3</f>
        <v>0</v>
      </c>
      <c r="C15" s="20">
        <f>H3</f>
        <v>2</v>
      </c>
      <c r="D15" s="19">
        <f>I7</f>
        <v>0</v>
      </c>
      <c r="E15" s="20">
        <f>H7</f>
        <v>2</v>
      </c>
      <c r="F15" s="19">
        <f>I11</f>
        <v>2</v>
      </c>
      <c r="G15" s="20">
        <f>H11</f>
        <v>0</v>
      </c>
      <c r="H15" s="114" t="s">
        <v>10</v>
      </c>
      <c r="I15" s="115"/>
      <c r="J15" s="60">
        <v>2</v>
      </c>
      <c r="K15" s="11">
        <v>0</v>
      </c>
      <c r="L15" s="9">
        <f>SUM(B15,D15,F15,H15,J15)</f>
        <v>4</v>
      </c>
      <c r="M15" s="49" t="s">
        <v>15</v>
      </c>
      <c r="N15" s="16">
        <v>6</v>
      </c>
      <c r="O15" s="11"/>
      <c r="P15" s="77"/>
      <c r="Q15" s="2"/>
      <c r="R15" s="2"/>
      <c r="S15" s="2"/>
      <c r="T15" s="2"/>
      <c r="U15" s="2"/>
      <c r="V15" s="2">
        <v>25</v>
      </c>
      <c r="W15" s="2">
        <v>12</v>
      </c>
      <c r="X15" s="2">
        <v>25</v>
      </c>
      <c r="Y15" s="2">
        <v>20</v>
      </c>
    </row>
    <row r="16" spans="1:25" ht="15.75" x14ac:dyDescent="0.25">
      <c r="A16" s="110"/>
      <c r="B16" s="45">
        <f>I4</f>
        <v>16</v>
      </c>
      <c r="C16" s="44">
        <f>H4</f>
        <v>25</v>
      </c>
      <c r="D16" s="44">
        <f>I8</f>
        <v>16</v>
      </c>
      <c r="E16" s="44">
        <f>H8</f>
        <v>25</v>
      </c>
      <c r="F16" s="44">
        <f>I12</f>
        <v>25</v>
      </c>
      <c r="G16" s="44">
        <f>H12</f>
        <v>17</v>
      </c>
      <c r="H16" s="116" t="s">
        <v>11</v>
      </c>
      <c r="I16" s="117"/>
      <c r="J16" s="44">
        <v>25</v>
      </c>
      <c r="K16" s="54">
        <v>14</v>
      </c>
      <c r="L16" s="8">
        <f>SUM(C15,E15,G15,I15,K15)</f>
        <v>4</v>
      </c>
      <c r="M16" s="50" t="s">
        <v>16</v>
      </c>
      <c r="N16" s="6"/>
      <c r="O16" s="12"/>
      <c r="P16" s="77"/>
      <c r="Q16" s="2"/>
      <c r="R16" s="2"/>
      <c r="S16" s="2"/>
      <c r="T16" s="2"/>
      <c r="U16" s="2"/>
      <c r="V16" s="2"/>
      <c r="W16" s="2"/>
      <c r="X16" s="2">
        <v>15</v>
      </c>
      <c r="Y16" s="2">
        <v>14</v>
      </c>
    </row>
    <row r="17" spans="1:25" ht="15.75" x14ac:dyDescent="0.25">
      <c r="A17" s="110"/>
      <c r="B17" s="45">
        <f>I5</f>
        <v>17</v>
      </c>
      <c r="C17" s="44">
        <f>H5</f>
        <v>25</v>
      </c>
      <c r="D17" s="44">
        <f>I9</f>
        <v>11</v>
      </c>
      <c r="E17" s="44">
        <f>H9</f>
        <v>25</v>
      </c>
      <c r="F17" s="44">
        <f>I13</f>
        <v>25</v>
      </c>
      <c r="G17" s="44">
        <f>H13</f>
        <v>18</v>
      </c>
      <c r="H17" s="116" t="s">
        <v>12</v>
      </c>
      <c r="I17" s="117"/>
      <c r="J17" s="44">
        <v>25</v>
      </c>
      <c r="K17" s="54">
        <v>15</v>
      </c>
      <c r="L17" s="7">
        <f>SUM(B16:B18,D16:D18,F16:F18,H16:H18,J16:J18)</f>
        <v>160</v>
      </c>
      <c r="M17" s="50" t="s">
        <v>17</v>
      </c>
      <c r="N17" s="5">
        <f>L15/L16</f>
        <v>1</v>
      </c>
      <c r="O17" s="12" t="s">
        <v>19</v>
      </c>
      <c r="P17" s="77"/>
      <c r="Q17" s="2"/>
      <c r="R17" s="2"/>
      <c r="S17" s="2"/>
      <c r="T17" s="2"/>
      <c r="U17" s="2"/>
      <c r="V17" s="1" t="s">
        <v>41</v>
      </c>
      <c r="W17" s="2"/>
      <c r="X17" s="1" t="s">
        <v>42</v>
      </c>
      <c r="Y17" s="2"/>
    </row>
    <row r="18" spans="1:25" ht="16.5" thickBot="1" x14ac:dyDescent="0.3">
      <c r="A18" s="111"/>
      <c r="B18" s="46">
        <f>I6</f>
        <v>0</v>
      </c>
      <c r="C18" s="47">
        <f>H6</f>
        <v>0</v>
      </c>
      <c r="D18" s="47">
        <f>I10</f>
        <v>0</v>
      </c>
      <c r="E18" s="47">
        <f>H10</f>
        <v>0</v>
      </c>
      <c r="F18" s="47">
        <f>I14</f>
        <v>0</v>
      </c>
      <c r="G18" s="47">
        <f>H14</f>
        <v>0</v>
      </c>
      <c r="H18" s="118" t="s">
        <v>13</v>
      </c>
      <c r="I18" s="119"/>
      <c r="J18" s="47"/>
      <c r="K18" s="57"/>
      <c r="L18" s="14">
        <f>SUM(C16:C18,E16:E18,G16:G18,I16:I18,K16:K18)</f>
        <v>164</v>
      </c>
      <c r="M18" s="52" t="s">
        <v>18</v>
      </c>
      <c r="N18" s="25">
        <f>L17/L18</f>
        <v>0.97560975609756095</v>
      </c>
      <c r="O18" s="13" t="s">
        <v>20</v>
      </c>
      <c r="P18" s="77"/>
      <c r="Q18" s="2"/>
      <c r="R18" s="2"/>
      <c r="S18" s="2"/>
      <c r="T18" s="2"/>
      <c r="U18" s="2"/>
      <c r="V18" s="96" t="s">
        <v>0</v>
      </c>
      <c r="W18" s="100" t="s">
        <v>35</v>
      </c>
      <c r="X18" s="1" t="s">
        <v>34</v>
      </c>
      <c r="Y18" s="101" t="s">
        <v>4</v>
      </c>
    </row>
    <row r="19" spans="1:25" ht="15.75" x14ac:dyDescent="0.25">
      <c r="A19" s="109" t="s">
        <v>6</v>
      </c>
      <c r="B19" s="61">
        <f>K3</f>
        <v>0</v>
      </c>
      <c r="C19" s="10">
        <f>J3</f>
        <v>2</v>
      </c>
      <c r="D19" s="60">
        <f>K7</f>
        <v>0</v>
      </c>
      <c r="E19" s="10">
        <f>J7</f>
        <v>2</v>
      </c>
      <c r="F19" s="60">
        <f>K11</f>
        <v>0</v>
      </c>
      <c r="G19" s="10">
        <f>J11</f>
        <v>2</v>
      </c>
      <c r="H19" s="60">
        <f>K15</f>
        <v>0</v>
      </c>
      <c r="I19" s="10">
        <f>J15</f>
        <v>2</v>
      </c>
      <c r="J19" s="114" t="s">
        <v>10</v>
      </c>
      <c r="K19" s="115"/>
      <c r="L19" s="9">
        <f>SUM(B19,D19,F19,H19,J19)</f>
        <v>0</v>
      </c>
      <c r="M19" s="49" t="s">
        <v>15</v>
      </c>
      <c r="N19" s="16">
        <v>0</v>
      </c>
      <c r="O19" s="11"/>
      <c r="P19" s="77"/>
      <c r="Q19" s="2"/>
      <c r="R19" s="2"/>
      <c r="S19" s="2"/>
      <c r="T19" s="2"/>
      <c r="U19" s="2" t="s">
        <v>10</v>
      </c>
      <c r="V19" s="97">
        <v>2</v>
      </c>
      <c r="W19" s="98">
        <v>0</v>
      </c>
      <c r="X19" s="2">
        <v>0</v>
      </c>
      <c r="Y19" s="99">
        <v>2</v>
      </c>
    </row>
    <row r="20" spans="1:25" ht="15.75" x14ac:dyDescent="0.25">
      <c r="A20" s="110"/>
      <c r="B20" s="45">
        <f>K4</f>
        <v>7</v>
      </c>
      <c r="C20" s="44">
        <f>J4</f>
        <v>25</v>
      </c>
      <c r="D20" s="44">
        <f>K8</f>
        <v>7</v>
      </c>
      <c r="E20" s="44">
        <f>J8</f>
        <v>25</v>
      </c>
      <c r="F20" s="44">
        <f>K12</f>
        <v>8</v>
      </c>
      <c r="G20" s="44">
        <f>J12</f>
        <v>25</v>
      </c>
      <c r="H20" s="44">
        <f>K16</f>
        <v>14</v>
      </c>
      <c r="I20" s="44">
        <f>J16</f>
        <v>25</v>
      </c>
      <c r="J20" s="116" t="s">
        <v>11</v>
      </c>
      <c r="K20" s="117"/>
      <c r="L20" s="8">
        <f>SUM(C19,E19,G19,I19,K19)</f>
        <v>8</v>
      </c>
      <c r="M20" s="50" t="s">
        <v>16</v>
      </c>
      <c r="N20" s="6"/>
      <c r="O20" s="12"/>
      <c r="P20" s="77"/>
      <c r="Q20" s="2"/>
      <c r="R20" s="2"/>
      <c r="S20" s="2"/>
      <c r="T20" s="2"/>
      <c r="U20" s="2" t="s">
        <v>9</v>
      </c>
      <c r="V20" s="97">
        <v>25</v>
      </c>
      <c r="W20" s="98">
        <v>15</v>
      </c>
      <c r="X20" s="2">
        <v>11</v>
      </c>
      <c r="Y20" s="99">
        <v>25</v>
      </c>
    </row>
    <row r="21" spans="1:25" ht="15.75" x14ac:dyDescent="0.25">
      <c r="A21" s="110"/>
      <c r="B21" s="45">
        <f>K5</f>
        <v>6</v>
      </c>
      <c r="C21" s="44">
        <f>J5</f>
        <v>25</v>
      </c>
      <c r="D21" s="44">
        <f>K9</f>
        <v>10</v>
      </c>
      <c r="E21" s="44">
        <f>J9</f>
        <v>25</v>
      </c>
      <c r="F21" s="44">
        <f>K13</f>
        <v>23</v>
      </c>
      <c r="G21" s="44">
        <f>J13</f>
        <v>25</v>
      </c>
      <c r="H21" s="44">
        <f>K17</f>
        <v>15</v>
      </c>
      <c r="I21" s="44">
        <f>J17</f>
        <v>25</v>
      </c>
      <c r="J21" s="116" t="s">
        <v>12</v>
      </c>
      <c r="K21" s="117"/>
      <c r="L21" s="7">
        <f>SUM(B20:B22,D20:D22,F20:F22,H20:H22,J20:J22)</f>
        <v>90</v>
      </c>
      <c r="M21" s="50" t="s">
        <v>17</v>
      </c>
      <c r="N21" s="5">
        <f>L19/L20</f>
        <v>0</v>
      </c>
      <c r="O21" s="12" t="s">
        <v>19</v>
      </c>
      <c r="P21" s="77"/>
      <c r="Q21" s="2"/>
      <c r="R21" s="2"/>
      <c r="S21" s="2"/>
      <c r="T21" s="2"/>
      <c r="U21" s="2"/>
      <c r="V21" s="97">
        <v>25</v>
      </c>
      <c r="W21" s="98">
        <v>13</v>
      </c>
      <c r="X21" s="2">
        <v>12</v>
      </c>
      <c r="Y21" s="99">
        <v>25</v>
      </c>
    </row>
    <row r="22" spans="1:25" ht="16.5" thickBot="1" x14ac:dyDescent="0.3">
      <c r="A22" s="111"/>
      <c r="B22" s="46">
        <f>K6</f>
        <v>0</v>
      </c>
      <c r="C22" s="47">
        <f>J6</f>
        <v>0</v>
      </c>
      <c r="D22" s="47">
        <f>K10</f>
        <v>0</v>
      </c>
      <c r="E22" s="47">
        <f>J10</f>
        <v>0</v>
      </c>
      <c r="F22" s="47">
        <f>K14</f>
        <v>0</v>
      </c>
      <c r="G22" s="47">
        <f>J14</f>
        <v>0</v>
      </c>
      <c r="H22" s="47">
        <f>K18</f>
        <v>0</v>
      </c>
      <c r="I22" s="47">
        <f>J18</f>
        <v>0</v>
      </c>
      <c r="J22" s="118" t="s">
        <v>13</v>
      </c>
      <c r="K22" s="119"/>
      <c r="L22" s="14">
        <f>SUM(C20:C22,E20:E22,G20:G22,I20:I22,K20:K22)</f>
        <v>200</v>
      </c>
      <c r="M22" s="52" t="s">
        <v>18</v>
      </c>
      <c r="N22" s="25">
        <f>L21/L22</f>
        <v>0.45</v>
      </c>
      <c r="O22" s="13" t="s">
        <v>20</v>
      </c>
      <c r="P22" s="77"/>
      <c r="Q22" s="2"/>
      <c r="R22" s="2"/>
      <c r="S22" s="2"/>
      <c r="T22" s="2"/>
      <c r="U22" s="2"/>
      <c r="V22" s="2" t="s">
        <v>43</v>
      </c>
      <c r="W22" s="2" t="s">
        <v>44</v>
      </c>
      <c r="X22" s="2" t="s">
        <v>25</v>
      </c>
      <c r="Y22" s="2" t="s">
        <v>45</v>
      </c>
    </row>
    <row r="23" spans="1:25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5" spans="1:25" s="2" customFormat="1" x14ac:dyDescent="0.25"/>
    <row r="26" spans="1:25" s="2" customFormat="1" x14ac:dyDescent="0.25"/>
    <row r="27" spans="1:25" s="2" customFormat="1" x14ac:dyDescent="0.25"/>
    <row r="28" spans="1:25" s="2" customFormat="1" x14ac:dyDescent="0.25"/>
    <row r="29" spans="1:25" s="2" customFormat="1" x14ac:dyDescent="0.25"/>
    <row r="30" spans="1:25" s="2" customFormat="1" x14ac:dyDescent="0.25"/>
    <row r="31" spans="1:25" ht="66.75" customHeight="1" thickBot="1" x14ac:dyDescent="0.3">
      <c r="A31" s="90" t="s">
        <v>33</v>
      </c>
      <c r="B31" s="107" t="str">
        <f>A32</f>
        <v>Dímon-Hekla</v>
      </c>
      <c r="C31" s="108"/>
      <c r="D31" s="107" t="str">
        <f>A36</f>
        <v>Hamar 1</v>
      </c>
      <c r="E31" s="108"/>
      <c r="F31" s="107" t="str">
        <f>A40</f>
        <v>Hrunakonur 1</v>
      </c>
      <c r="G31" s="108"/>
      <c r="H31" s="107" t="str">
        <f>A44</f>
        <v>Hrunakonur 2</v>
      </c>
      <c r="I31" s="108"/>
      <c r="J31" s="107" t="str">
        <f>A48</f>
        <v>UMFL 1</v>
      </c>
      <c r="K31" s="108"/>
      <c r="L31" s="105" t="str">
        <f>A52</f>
        <v>UMFL 2</v>
      </c>
      <c r="M31" s="106"/>
      <c r="N31" s="105" t="str">
        <f>A56</f>
        <v>Hvöt 1</v>
      </c>
      <c r="O31" s="106"/>
      <c r="P31" s="91" t="s">
        <v>14</v>
      </c>
      <c r="Q31" s="92"/>
      <c r="R31" s="93" t="s">
        <v>21</v>
      </c>
      <c r="S31" s="94"/>
      <c r="T31" s="95"/>
    </row>
    <row r="32" spans="1:25" ht="15.75" x14ac:dyDescent="0.25">
      <c r="A32" s="102" t="s">
        <v>29</v>
      </c>
      <c r="B32" s="76"/>
      <c r="C32" s="62" t="s">
        <v>10</v>
      </c>
      <c r="D32" s="19">
        <v>0</v>
      </c>
      <c r="E32" s="20">
        <v>2</v>
      </c>
      <c r="F32" s="19">
        <v>2</v>
      </c>
      <c r="G32" s="20">
        <v>1</v>
      </c>
      <c r="H32" s="22">
        <v>2</v>
      </c>
      <c r="I32" s="53">
        <v>0</v>
      </c>
      <c r="J32" s="22">
        <v>2</v>
      </c>
      <c r="K32" s="53">
        <v>1</v>
      </c>
      <c r="L32" s="19">
        <v>2</v>
      </c>
      <c r="M32" s="20">
        <v>0</v>
      </c>
      <c r="N32" s="19">
        <v>2</v>
      </c>
      <c r="O32" s="21">
        <v>0</v>
      </c>
      <c r="P32" s="9">
        <f>SUM(B32,D32,F32,H32,J32,L32,N32)</f>
        <v>10</v>
      </c>
      <c r="Q32" s="49" t="s">
        <v>15</v>
      </c>
      <c r="R32" s="1">
        <f>SUM(IF(AND(B32=2,(C32=0)),3,B32),IF(AND(D32=2,(E32=0)),3,D32),IF(AND(F32=2,G32=0),3,F32),IF(AND(H32=2,I32=0),3,H32),IF(AND(J32=2,K32=0),3,J32),IF(AND(L32=2,M32=0),3,L32),IF(AND(N32=2,O32=0),3,N32))</f>
        <v>13</v>
      </c>
      <c r="S32" s="11"/>
      <c r="T32" s="95"/>
      <c r="U32" s="2" t="s">
        <v>22</v>
      </c>
    </row>
    <row r="33" spans="1:21" ht="15.75" x14ac:dyDescent="0.25">
      <c r="A33" s="103"/>
      <c r="B33" s="63"/>
      <c r="C33" s="30" t="s">
        <v>11</v>
      </c>
      <c r="D33" s="35">
        <v>19</v>
      </c>
      <c r="E33" s="35">
        <v>25</v>
      </c>
      <c r="F33" s="35">
        <v>25</v>
      </c>
      <c r="G33" s="35">
        <v>21</v>
      </c>
      <c r="H33" s="35">
        <v>25</v>
      </c>
      <c r="I33" s="35">
        <v>14</v>
      </c>
      <c r="J33" s="35">
        <v>25</v>
      </c>
      <c r="K33" s="35">
        <v>12</v>
      </c>
      <c r="L33" s="35">
        <v>25</v>
      </c>
      <c r="M33" s="35">
        <v>21</v>
      </c>
      <c r="N33" s="35">
        <v>25</v>
      </c>
      <c r="O33" s="36">
        <v>8</v>
      </c>
      <c r="P33" s="8">
        <f>SUM(C32,E32,G32,I32,K32,M32,O32)</f>
        <v>4</v>
      </c>
      <c r="Q33" s="50" t="s">
        <v>16</v>
      </c>
      <c r="R33" s="3"/>
      <c r="S33" s="12"/>
      <c r="T33" s="95"/>
    </row>
    <row r="34" spans="1:21" ht="15.75" x14ac:dyDescent="0.25">
      <c r="A34" s="103"/>
      <c r="B34" s="42"/>
      <c r="C34" s="30" t="s">
        <v>12</v>
      </c>
      <c r="D34" s="35">
        <v>16</v>
      </c>
      <c r="E34" s="35">
        <v>25</v>
      </c>
      <c r="F34" s="35">
        <v>24</v>
      </c>
      <c r="G34" s="35">
        <v>25</v>
      </c>
      <c r="H34" s="35">
        <v>25</v>
      </c>
      <c r="I34" s="35">
        <v>14</v>
      </c>
      <c r="J34" s="35">
        <v>21</v>
      </c>
      <c r="K34" s="35">
        <v>25</v>
      </c>
      <c r="L34" s="35">
        <v>25</v>
      </c>
      <c r="M34" s="35">
        <v>21</v>
      </c>
      <c r="N34" s="35">
        <v>25</v>
      </c>
      <c r="O34" s="36">
        <v>6</v>
      </c>
      <c r="P34" s="7">
        <f>SUM(B33:B35,D33:D35,F33:F35,H33:H35,J33:J35,L33:L35,N33:N35)</f>
        <v>310</v>
      </c>
      <c r="Q34" s="50" t="s">
        <v>17</v>
      </c>
      <c r="R34" s="5">
        <f>P32/P33</f>
        <v>2.5</v>
      </c>
      <c r="S34" s="12" t="s">
        <v>19</v>
      </c>
      <c r="T34" s="95"/>
    </row>
    <row r="35" spans="1:21" ht="16.5" thickBot="1" x14ac:dyDescent="0.3">
      <c r="A35" s="104"/>
      <c r="B35" s="43"/>
      <c r="C35" s="31" t="s">
        <v>13</v>
      </c>
      <c r="D35" s="37"/>
      <c r="E35" s="37"/>
      <c r="F35" s="37">
        <v>15</v>
      </c>
      <c r="G35" s="37">
        <v>10</v>
      </c>
      <c r="H35" s="37"/>
      <c r="I35" s="37"/>
      <c r="J35" s="37">
        <v>15</v>
      </c>
      <c r="K35" s="37">
        <v>7</v>
      </c>
      <c r="L35" s="37"/>
      <c r="M35" s="37"/>
      <c r="N35" s="37"/>
      <c r="O35" s="38"/>
      <c r="P35" s="14">
        <f>SUM(C33:C35,E33:E35,G33:G35,I33:I35,K33:K35,M33:M35,O33:O35)</f>
        <v>234</v>
      </c>
      <c r="Q35" s="51" t="s">
        <v>18</v>
      </c>
      <c r="R35" s="23">
        <f>P34/P35</f>
        <v>1.3247863247863247</v>
      </c>
      <c r="S35" s="15" t="s">
        <v>20</v>
      </c>
      <c r="T35" s="95"/>
    </row>
    <row r="36" spans="1:21" ht="15.75" x14ac:dyDescent="0.25">
      <c r="A36" s="102" t="s">
        <v>1</v>
      </c>
      <c r="B36" s="24">
        <f>E32</f>
        <v>2</v>
      </c>
      <c r="C36" s="20">
        <f>D32</f>
        <v>0</v>
      </c>
      <c r="D36" s="27"/>
      <c r="E36" s="28" t="s">
        <v>10</v>
      </c>
      <c r="F36" s="19">
        <v>0</v>
      </c>
      <c r="G36" s="20">
        <v>2</v>
      </c>
      <c r="H36" s="19">
        <v>0</v>
      </c>
      <c r="I36" s="20">
        <v>2</v>
      </c>
      <c r="J36" s="19">
        <v>2</v>
      </c>
      <c r="K36" s="20">
        <v>0</v>
      </c>
      <c r="L36" s="19">
        <v>2</v>
      </c>
      <c r="M36" s="20">
        <v>0</v>
      </c>
      <c r="N36" s="19">
        <v>2</v>
      </c>
      <c r="O36" s="21">
        <v>0</v>
      </c>
      <c r="P36" s="9">
        <f>SUM(B36,D36,F36,H36,J36,L36,N36)</f>
        <v>8</v>
      </c>
      <c r="Q36" s="49" t="s">
        <v>15</v>
      </c>
      <c r="R36" s="1">
        <f>SUM(IF(AND(B36=2,(C36=0)),3,B36),IF(AND(D36=2,(E36=0)),3,D36),IF(AND(F36=2,G36=0),3,F36),IF(AND(H36=2,I36=0),3,H36),IF(AND(J36=2,K36=0),3,J36),IF(AND(L36=2,M36=0),3,L36),IF(AND(N36=2,O36=0),3,N36))</f>
        <v>12</v>
      </c>
      <c r="S36" s="11"/>
      <c r="T36" s="95"/>
      <c r="U36" s="2" t="s">
        <v>24</v>
      </c>
    </row>
    <row r="37" spans="1:21" ht="15.75" x14ac:dyDescent="0.25">
      <c r="A37" s="103"/>
      <c r="B37" s="39">
        <f>E33</f>
        <v>25</v>
      </c>
      <c r="C37" s="35">
        <f>D33</f>
        <v>19</v>
      </c>
      <c r="D37" s="29"/>
      <c r="E37" s="30" t="s">
        <v>11</v>
      </c>
      <c r="F37" s="35">
        <v>24</v>
      </c>
      <c r="G37" s="35">
        <v>25</v>
      </c>
      <c r="H37" s="35">
        <v>23</v>
      </c>
      <c r="I37" s="35">
        <v>25</v>
      </c>
      <c r="J37" s="35">
        <v>25</v>
      </c>
      <c r="K37" s="35">
        <v>19</v>
      </c>
      <c r="L37" s="35">
        <v>25</v>
      </c>
      <c r="M37" s="35">
        <v>15</v>
      </c>
      <c r="N37" s="35">
        <v>25</v>
      </c>
      <c r="O37" s="36">
        <v>16</v>
      </c>
      <c r="P37" s="8">
        <f>SUM(C36,E36,G36,I36,K36,M36,O36)</f>
        <v>4</v>
      </c>
      <c r="Q37" s="50" t="s">
        <v>16</v>
      </c>
      <c r="R37" s="6"/>
      <c r="S37" s="12"/>
      <c r="T37" s="95"/>
    </row>
    <row r="38" spans="1:21" ht="15.75" x14ac:dyDescent="0.25">
      <c r="A38" s="103"/>
      <c r="B38" s="39">
        <f>E34</f>
        <v>25</v>
      </c>
      <c r="C38" s="35">
        <f>D34</f>
        <v>16</v>
      </c>
      <c r="D38" s="29"/>
      <c r="E38" s="30" t="s">
        <v>12</v>
      </c>
      <c r="F38" s="35">
        <v>20</v>
      </c>
      <c r="G38" s="35">
        <v>25</v>
      </c>
      <c r="H38" s="35">
        <v>19</v>
      </c>
      <c r="I38" s="35">
        <v>25</v>
      </c>
      <c r="J38" s="35">
        <v>25</v>
      </c>
      <c r="K38" s="35">
        <v>19</v>
      </c>
      <c r="L38" s="35">
        <v>25</v>
      </c>
      <c r="M38" s="35">
        <v>15</v>
      </c>
      <c r="N38" s="35">
        <v>25</v>
      </c>
      <c r="O38" s="36">
        <v>18</v>
      </c>
      <c r="P38" s="7">
        <f>SUM(B37:B39,D37:D39,F37:F39,H37:H39,J37:J39,L37:L39,N37:N39)</f>
        <v>286</v>
      </c>
      <c r="Q38" s="50" t="s">
        <v>17</v>
      </c>
      <c r="R38" s="5">
        <f>P36/P37</f>
        <v>2</v>
      </c>
      <c r="S38" s="12" t="s">
        <v>19</v>
      </c>
      <c r="T38" s="95"/>
    </row>
    <row r="39" spans="1:21" ht="16.5" thickBot="1" x14ac:dyDescent="0.3">
      <c r="A39" s="104"/>
      <c r="B39" s="40">
        <f>E35</f>
        <v>0</v>
      </c>
      <c r="C39" s="41">
        <f>D35</f>
        <v>0</v>
      </c>
      <c r="D39" s="34"/>
      <c r="E39" s="55" t="s">
        <v>13</v>
      </c>
      <c r="F39" s="41"/>
      <c r="G39" s="41"/>
      <c r="H39" s="41"/>
      <c r="I39" s="41"/>
      <c r="J39" s="41"/>
      <c r="K39" s="41"/>
      <c r="L39" s="41"/>
      <c r="M39" s="41"/>
      <c r="N39" s="37"/>
      <c r="O39" s="38"/>
      <c r="P39" s="14">
        <f>SUM(C37:C39,E37:E39,G37:G39,I37:I39,K37:K39,M37:M39,O37:O39)</f>
        <v>237</v>
      </c>
      <c r="Q39" s="51" t="s">
        <v>18</v>
      </c>
      <c r="R39" s="23">
        <f>P38/P39</f>
        <v>1.2067510548523206</v>
      </c>
      <c r="S39" s="15" t="s">
        <v>20</v>
      </c>
      <c r="T39" s="95"/>
    </row>
    <row r="40" spans="1:21" ht="15.75" x14ac:dyDescent="0.25">
      <c r="A40" s="102" t="s">
        <v>8</v>
      </c>
      <c r="B40" s="24">
        <f>G32</f>
        <v>1</v>
      </c>
      <c r="C40" s="20">
        <f>F32</f>
        <v>2</v>
      </c>
      <c r="D40" s="19">
        <f>G36</f>
        <v>2</v>
      </c>
      <c r="E40" s="20">
        <f>F36</f>
        <v>0</v>
      </c>
      <c r="F40" s="27"/>
      <c r="G40" s="28" t="s">
        <v>10</v>
      </c>
      <c r="H40" s="19">
        <v>2</v>
      </c>
      <c r="I40" s="20">
        <v>0</v>
      </c>
      <c r="J40" s="19">
        <v>2</v>
      </c>
      <c r="K40" s="20">
        <v>0</v>
      </c>
      <c r="L40" s="19">
        <v>2</v>
      </c>
      <c r="M40" s="20">
        <v>0</v>
      </c>
      <c r="N40" s="19">
        <v>2</v>
      </c>
      <c r="O40" s="21">
        <v>0</v>
      </c>
      <c r="P40" s="9">
        <f>SUM(B40,D40,F40,H40,J40,L40,N40)</f>
        <v>11</v>
      </c>
      <c r="Q40" s="49" t="s">
        <v>15</v>
      </c>
      <c r="R40" s="1">
        <f>SUM(IF(AND(B40=2,(C40=0)),3,B40),IF(AND(D40=2,(E40=0)),3,D40),IF(AND(F40=2,G40=0),3,F40),IF(AND(H40=2,I40=0),3,H40),IF(AND(J40=2,K40=0),3,J40),IF(AND(L40=2,M40=0),3,L40),IF(AND(N40=2,O40=0),3,N40))</f>
        <v>16</v>
      </c>
      <c r="S40" s="11"/>
      <c r="T40" s="95"/>
      <c r="U40" s="2" t="s">
        <v>23</v>
      </c>
    </row>
    <row r="41" spans="1:21" ht="15.75" x14ac:dyDescent="0.25">
      <c r="A41" s="103"/>
      <c r="B41" s="39">
        <f>G33</f>
        <v>21</v>
      </c>
      <c r="C41" s="35">
        <f>F33</f>
        <v>25</v>
      </c>
      <c r="D41" s="35">
        <f>G37</f>
        <v>25</v>
      </c>
      <c r="E41" s="35">
        <f>F37</f>
        <v>24</v>
      </c>
      <c r="F41" s="29"/>
      <c r="G41" s="30" t="s">
        <v>11</v>
      </c>
      <c r="H41" s="35">
        <v>25</v>
      </c>
      <c r="I41" s="35">
        <v>17</v>
      </c>
      <c r="J41" s="35">
        <v>25</v>
      </c>
      <c r="K41" s="35">
        <v>20</v>
      </c>
      <c r="L41" s="35">
        <v>25</v>
      </c>
      <c r="M41" s="35">
        <v>20</v>
      </c>
      <c r="N41" s="35">
        <v>25</v>
      </c>
      <c r="O41" s="36">
        <v>12</v>
      </c>
      <c r="P41" s="8">
        <f>SUM(C40,E40,G40,I40,K40,M40,O40)</f>
        <v>2</v>
      </c>
      <c r="Q41" s="50" t="s">
        <v>16</v>
      </c>
      <c r="R41" s="6"/>
      <c r="S41" s="12"/>
      <c r="T41" s="95"/>
    </row>
    <row r="42" spans="1:21" ht="15.75" x14ac:dyDescent="0.25">
      <c r="A42" s="103"/>
      <c r="B42" s="39">
        <f>G34</f>
        <v>25</v>
      </c>
      <c r="C42" s="35">
        <f>F34</f>
        <v>24</v>
      </c>
      <c r="D42" s="35">
        <f>G38</f>
        <v>25</v>
      </c>
      <c r="E42" s="35">
        <f>F38</f>
        <v>20</v>
      </c>
      <c r="F42" s="29"/>
      <c r="G42" s="30" t="s">
        <v>12</v>
      </c>
      <c r="H42" s="35">
        <v>25</v>
      </c>
      <c r="I42" s="35">
        <v>23</v>
      </c>
      <c r="J42" s="35">
        <v>25</v>
      </c>
      <c r="K42" s="35">
        <v>20</v>
      </c>
      <c r="L42" s="35">
        <v>25</v>
      </c>
      <c r="M42" s="35">
        <v>12</v>
      </c>
      <c r="N42" s="35">
        <v>25</v>
      </c>
      <c r="O42" s="36">
        <v>11</v>
      </c>
      <c r="P42" s="7">
        <f>SUM(B41:B43,D41:D43,F41:F43,H41:H43,J41:J43,L41:L43,N41:N43)</f>
        <v>306</v>
      </c>
      <c r="Q42" s="50" t="s">
        <v>17</v>
      </c>
      <c r="R42" s="5">
        <f>P40/P41</f>
        <v>5.5</v>
      </c>
      <c r="S42" s="12" t="s">
        <v>19</v>
      </c>
      <c r="T42" s="95"/>
    </row>
    <row r="43" spans="1:21" ht="16.5" thickBot="1" x14ac:dyDescent="0.3">
      <c r="A43" s="104"/>
      <c r="B43" s="40">
        <f>G35</f>
        <v>10</v>
      </c>
      <c r="C43" s="41">
        <f>F35</f>
        <v>15</v>
      </c>
      <c r="D43" s="41">
        <f>G39</f>
        <v>0</v>
      </c>
      <c r="E43" s="41">
        <f>F39</f>
        <v>0</v>
      </c>
      <c r="F43" s="34"/>
      <c r="G43" s="55" t="s">
        <v>13</v>
      </c>
      <c r="H43" s="41"/>
      <c r="I43" s="41"/>
      <c r="J43" s="41"/>
      <c r="K43" s="41"/>
      <c r="L43" s="41"/>
      <c r="M43" s="41"/>
      <c r="N43" s="37"/>
      <c r="O43" s="38"/>
      <c r="P43" s="14">
        <f>SUM(C41:C43,E41:E43,G41:G43,I41:I43,K41:K43,M41:M43,O41:O43)</f>
        <v>243</v>
      </c>
      <c r="Q43" s="52" t="s">
        <v>18</v>
      </c>
      <c r="R43" s="25">
        <f>P42/P43</f>
        <v>1.2592592592592593</v>
      </c>
      <c r="S43" s="13" t="s">
        <v>20</v>
      </c>
      <c r="T43" s="95"/>
    </row>
    <row r="44" spans="1:21" ht="15.75" x14ac:dyDescent="0.25">
      <c r="A44" s="102" t="s">
        <v>7</v>
      </c>
      <c r="B44" s="24">
        <f>I32</f>
        <v>0</v>
      </c>
      <c r="C44" s="20">
        <f>H32</f>
        <v>2</v>
      </c>
      <c r="D44" s="19">
        <f>I36</f>
        <v>2</v>
      </c>
      <c r="E44" s="20">
        <f>H36</f>
        <v>0</v>
      </c>
      <c r="F44" s="19">
        <f>I40</f>
        <v>0</v>
      </c>
      <c r="G44" s="20">
        <f>H40</f>
        <v>2</v>
      </c>
      <c r="H44" s="27"/>
      <c r="I44" s="28" t="s">
        <v>10</v>
      </c>
      <c r="J44" s="60">
        <v>2</v>
      </c>
      <c r="K44" s="10">
        <v>0</v>
      </c>
      <c r="L44" s="60">
        <v>0</v>
      </c>
      <c r="M44" s="10">
        <v>2</v>
      </c>
      <c r="N44" s="60">
        <v>2</v>
      </c>
      <c r="O44" s="11">
        <v>0</v>
      </c>
      <c r="P44" s="9">
        <f>SUM(B44,D44,F44,H44,J44,L44,N44)</f>
        <v>6</v>
      </c>
      <c r="Q44" s="49" t="s">
        <v>15</v>
      </c>
      <c r="R44" s="1">
        <f>SUM(IF(AND(B44=2,(C44=0)),3,B44),IF(AND(D44=2,(E44=0)),3,D44),IF(AND(F44=2,G44=0),3,F44),IF(AND(H44=2,I44=0),3,H44),IF(AND(J44=2,K44=0),3,J44),IF(AND(L44=2,M44=0),3,L44),IF(AND(N44=2,O44=0),3,N44))</f>
        <v>9</v>
      </c>
      <c r="S44" s="11"/>
      <c r="T44" s="95"/>
      <c r="U44" s="2" t="s">
        <v>25</v>
      </c>
    </row>
    <row r="45" spans="1:21" ht="15.75" x14ac:dyDescent="0.25">
      <c r="A45" s="103"/>
      <c r="B45" s="45">
        <f>I33</f>
        <v>14</v>
      </c>
      <c r="C45" s="44">
        <f>H33</f>
        <v>25</v>
      </c>
      <c r="D45" s="44">
        <f>I37</f>
        <v>25</v>
      </c>
      <c r="E45" s="44">
        <f>H37</f>
        <v>23</v>
      </c>
      <c r="F45" s="44">
        <f>I41</f>
        <v>17</v>
      </c>
      <c r="G45" s="44">
        <f>H41</f>
        <v>25</v>
      </c>
      <c r="H45" s="29"/>
      <c r="I45" s="30" t="s">
        <v>11</v>
      </c>
      <c r="J45" s="44">
        <v>25</v>
      </c>
      <c r="K45" s="44">
        <v>20</v>
      </c>
      <c r="L45" s="44">
        <v>22</v>
      </c>
      <c r="M45" s="44">
        <v>25</v>
      </c>
      <c r="N45" s="44">
        <v>25</v>
      </c>
      <c r="O45" s="54">
        <v>19</v>
      </c>
      <c r="P45" s="8">
        <f>SUM(C44,E44,G44,I44,K44,M44,O44)</f>
        <v>6</v>
      </c>
      <c r="Q45" s="50" t="s">
        <v>16</v>
      </c>
      <c r="R45" s="6"/>
      <c r="S45" s="12"/>
      <c r="T45" s="95"/>
    </row>
    <row r="46" spans="1:21" ht="15.75" x14ac:dyDescent="0.25">
      <c r="A46" s="103"/>
      <c r="B46" s="45">
        <f>I34</f>
        <v>14</v>
      </c>
      <c r="C46" s="44">
        <f>H34</f>
        <v>25</v>
      </c>
      <c r="D46" s="44">
        <f>I38</f>
        <v>25</v>
      </c>
      <c r="E46" s="44">
        <f>H38</f>
        <v>19</v>
      </c>
      <c r="F46" s="44">
        <f>I42</f>
        <v>23</v>
      </c>
      <c r="G46" s="44">
        <f>H42</f>
        <v>25</v>
      </c>
      <c r="H46" s="29"/>
      <c r="I46" s="30" t="s">
        <v>12</v>
      </c>
      <c r="J46" s="44">
        <v>25</v>
      </c>
      <c r="K46" s="44">
        <v>19</v>
      </c>
      <c r="L46" s="44">
        <v>23</v>
      </c>
      <c r="M46" s="44">
        <v>25</v>
      </c>
      <c r="N46" s="44">
        <v>25</v>
      </c>
      <c r="O46" s="54">
        <v>17</v>
      </c>
      <c r="P46" s="7">
        <f>SUM(B45:B47,D45:D47,F45:F47,H45:H47,J45:J47,L45:L47,N45:N47)</f>
        <v>263</v>
      </c>
      <c r="Q46" s="50" t="s">
        <v>17</v>
      </c>
      <c r="R46" s="5">
        <f>P44/P45</f>
        <v>1</v>
      </c>
      <c r="S46" s="12" t="s">
        <v>19</v>
      </c>
      <c r="T46" s="95"/>
    </row>
    <row r="47" spans="1:21" ht="16.5" thickBot="1" x14ac:dyDescent="0.3">
      <c r="A47" s="104"/>
      <c r="B47" s="46">
        <f>I35</f>
        <v>0</v>
      </c>
      <c r="C47" s="47">
        <f>H35</f>
        <v>0</v>
      </c>
      <c r="D47" s="47">
        <f>I39</f>
        <v>0</v>
      </c>
      <c r="E47" s="47">
        <f>H39</f>
        <v>0</v>
      </c>
      <c r="F47" s="47">
        <f>I43</f>
        <v>0</v>
      </c>
      <c r="G47" s="47">
        <f>H43</f>
        <v>0</v>
      </c>
      <c r="H47" s="34"/>
      <c r="I47" s="55" t="s">
        <v>13</v>
      </c>
      <c r="J47" s="47"/>
      <c r="K47" s="47"/>
      <c r="L47" s="47"/>
      <c r="M47" s="47"/>
      <c r="N47" s="81"/>
      <c r="O47" s="83"/>
      <c r="P47" s="14">
        <f>SUM(C45:C47,E45:E47,G45:G47,I45:I47,K45:K47,M45:M47,O45:O47)</f>
        <v>267</v>
      </c>
      <c r="Q47" s="52" t="s">
        <v>18</v>
      </c>
      <c r="R47" s="25">
        <f>P46/P47</f>
        <v>0.98501872659176026</v>
      </c>
      <c r="S47" s="13" t="s">
        <v>20</v>
      </c>
      <c r="T47" s="95"/>
    </row>
    <row r="48" spans="1:21" ht="15.75" x14ac:dyDescent="0.25">
      <c r="A48" s="102" t="s">
        <v>2</v>
      </c>
      <c r="B48" s="61">
        <f>K32</f>
        <v>1</v>
      </c>
      <c r="C48" s="10">
        <f>J32</f>
        <v>2</v>
      </c>
      <c r="D48" s="60">
        <f>K36</f>
        <v>0</v>
      </c>
      <c r="E48" s="10">
        <f>J36</f>
        <v>2</v>
      </c>
      <c r="F48" s="60">
        <f>K40</f>
        <v>0</v>
      </c>
      <c r="G48" s="10">
        <f>J40</f>
        <v>2</v>
      </c>
      <c r="H48" s="60">
        <f>K44</f>
        <v>0</v>
      </c>
      <c r="I48" s="10">
        <f>J44</f>
        <v>2</v>
      </c>
      <c r="J48" s="27"/>
      <c r="K48" s="28" t="s">
        <v>10</v>
      </c>
      <c r="L48" s="64">
        <v>2</v>
      </c>
      <c r="M48" s="80">
        <v>0</v>
      </c>
      <c r="N48" s="64">
        <v>2</v>
      </c>
      <c r="O48" s="65">
        <v>0</v>
      </c>
      <c r="P48" s="9">
        <f>SUM(B48,D48,F48,H48,J48,L48,N48)</f>
        <v>5</v>
      </c>
      <c r="Q48" s="49" t="s">
        <v>15</v>
      </c>
      <c r="R48" s="1">
        <f>SUM(IF(AND(B48=2,(C48=0)),3,B48),IF(AND(D48=2,(E48=0)),3,D48),IF(AND(F48=2,G48=0),3,F48),IF(AND(H48=2,I48=0),3,H48),IF(AND(J48=2,K48=0),3,J48),IF(AND(L48=2,M48=0),3,L48),IF(AND(N48=2,O48=0),3,N48))</f>
        <v>7</v>
      </c>
      <c r="S48" s="11"/>
      <c r="T48" s="95"/>
      <c r="U48" s="2" t="s">
        <v>26</v>
      </c>
    </row>
    <row r="49" spans="1:21" ht="15.75" x14ac:dyDescent="0.25">
      <c r="A49" s="103"/>
      <c r="B49" s="45">
        <f>K33</f>
        <v>12</v>
      </c>
      <c r="C49" s="44">
        <f>J33</f>
        <v>25</v>
      </c>
      <c r="D49" s="44">
        <f>K37</f>
        <v>19</v>
      </c>
      <c r="E49" s="44">
        <f>J37</f>
        <v>25</v>
      </c>
      <c r="F49" s="44">
        <f>K41</f>
        <v>20</v>
      </c>
      <c r="G49" s="44">
        <f>J41</f>
        <v>25</v>
      </c>
      <c r="H49" s="44">
        <f>K45</f>
        <v>20</v>
      </c>
      <c r="I49" s="44">
        <f>J45</f>
        <v>25</v>
      </c>
      <c r="J49" s="29"/>
      <c r="K49" s="30" t="s">
        <v>11</v>
      </c>
      <c r="L49" s="58">
        <v>25</v>
      </c>
      <c r="M49" s="58">
        <v>9</v>
      </c>
      <c r="N49" s="58">
        <v>25</v>
      </c>
      <c r="O49" s="59">
        <v>11</v>
      </c>
      <c r="P49" s="8">
        <f>SUM(C48,E48,G48,I48,K48,M48,O48)</f>
        <v>8</v>
      </c>
      <c r="Q49" s="50" t="s">
        <v>16</v>
      </c>
      <c r="R49" s="6"/>
      <c r="S49" s="12"/>
      <c r="T49" s="95"/>
    </row>
    <row r="50" spans="1:21" ht="15.75" x14ac:dyDescent="0.25">
      <c r="A50" s="103"/>
      <c r="B50" s="45">
        <f>K34</f>
        <v>25</v>
      </c>
      <c r="C50" s="44">
        <f>J34</f>
        <v>21</v>
      </c>
      <c r="D50" s="44">
        <f>K38</f>
        <v>19</v>
      </c>
      <c r="E50" s="44">
        <f>J38</f>
        <v>25</v>
      </c>
      <c r="F50" s="44">
        <f>K42</f>
        <v>20</v>
      </c>
      <c r="G50" s="44">
        <f>J42</f>
        <v>25</v>
      </c>
      <c r="H50" s="44">
        <f>K46</f>
        <v>19</v>
      </c>
      <c r="I50" s="44">
        <f>J46</f>
        <v>25</v>
      </c>
      <c r="J50" s="29"/>
      <c r="K50" s="30" t="s">
        <v>12</v>
      </c>
      <c r="L50" s="58">
        <v>25</v>
      </c>
      <c r="M50" s="58">
        <v>8</v>
      </c>
      <c r="N50" s="58">
        <v>25</v>
      </c>
      <c r="O50" s="59">
        <v>15</v>
      </c>
      <c r="P50" s="7">
        <f>SUM(B49:B51,D49:D51,F49:F51,H49:H51,J49:J51,L49:L51,N49:N51)</f>
        <v>261</v>
      </c>
      <c r="Q50" s="50" t="s">
        <v>17</v>
      </c>
      <c r="R50" s="5">
        <f>P48/P49</f>
        <v>0.625</v>
      </c>
      <c r="S50" s="12" t="s">
        <v>19</v>
      </c>
      <c r="T50" s="95"/>
    </row>
    <row r="51" spans="1:21" ht="16.5" thickBot="1" x14ac:dyDescent="0.3">
      <c r="A51" s="104"/>
      <c r="B51" s="46">
        <f>K35</f>
        <v>7</v>
      </c>
      <c r="C51" s="47">
        <f>J35</f>
        <v>15</v>
      </c>
      <c r="D51" s="47">
        <f>K39</f>
        <v>0</v>
      </c>
      <c r="E51" s="47">
        <f>J39</f>
        <v>0</v>
      </c>
      <c r="F51" s="47">
        <f>K43</f>
        <v>0</v>
      </c>
      <c r="G51" s="47">
        <f>J43</f>
        <v>0</v>
      </c>
      <c r="H51" s="47">
        <f>K47</f>
        <v>0</v>
      </c>
      <c r="I51" s="47">
        <f>J47</f>
        <v>0</v>
      </c>
      <c r="J51" s="34"/>
      <c r="K51" s="55" t="s">
        <v>13</v>
      </c>
      <c r="L51" s="66"/>
      <c r="M51" s="66"/>
      <c r="N51" s="82"/>
      <c r="O51" s="84"/>
      <c r="P51" s="14">
        <f>SUM(C49:C51,E49:E51,G49:G51,I49:I51,K49:K51,M49:M51,O49:O51)</f>
        <v>254</v>
      </c>
      <c r="Q51" s="52" t="s">
        <v>18</v>
      </c>
      <c r="R51" s="25">
        <f>P50/P51</f>
        <v>1.0275590551181102</v>
      </c>
      <c r="S51" s="13" t="s">
        <v>20</v>
      </c>
      <c r="T51" s="95"/>
    </row>
    <row r="52" spans="1:21" ht="15.75" x14ac:dyDescent="0.25">
      <c r="A52" s="102" t="s">
        <v>3</v>
      </c>
      <c r="B52" s="61">
        <f>M32</f>
        <v>0</v>
      </c>
      <c r="C52" s="10">
        <f>L32</f>
        <v>2</v>
      </c>
      <c r="D52" s="60">
        <f>M36</f>
        <v>0</v>
      </c>
      <c r="E52" s="10">
        <f>L36</f>
        <v>2</v>
      </c>
      <c r="F52" s="60">
        <f>M40</f>
        <v>0</v>
      </c>
      <c r="G52" s="10">
        <f>L40</f>
        <v>2</v>
      </c>
      <c r="H52" s="60">
        <v>2</v>
      </c>
      <c r="I52" s="10">
        <f>L44</f>
        <v>0</v>
      </c>
      <c r="J52" s="68">
        <f>M48</f>
        <v>0</v>
      </c>
      <c r="K52" s="69">
        <f>L48</f>
        <v>2</v>
      </c>
      <c r="L52" s="27"/>
      <c r="M52" s="28" t="s">
        <v>10</v>
      </c>
      <c r="N52" s="64">
        <v>2</v>
      </c>
      <c r="O52" s="65">
        <v>1</v>
      </c>
      <c r="P52" s="9">
        <f>SUM(B52,D52,F52,H52,J52,L52,N52)</f>
        <v>4</v>
      </c>
      <c r="Q52" s="49" t="s">
        <v>15</v>
      </c>
      <c r="R52" s="1">
        <f>SUM(IF(AND(B52=2,(C52=0)),3,B52),IF(AND(D52=2,(E52=0)),3,D52),IF(AND(F52=2,G52=0),3,F52),IF(AND(H52=2,I52=0),3,H52),IF(AND(J52=2,K52=0),3,J52),IF(AND(L52=2,M52=0),3,L52),IF(AND(N52=2,O52=0),3,N52))</f>
        <v>5</v>
      </c>
      <c r="S52" s="11"/>
      <c r="T52" s="95"/>
      <c r="U52" s="2" t="s">
        <v>27</v>
      </c>
    </row>
    <row r="53" spans="1:21" ht="15.75" x14ac:dyDescent="0.25">
      <c r="A53" s="103"/>
      <c r="B53" s="70">
        <f>M33</f>
        <v>21</v>
      </c>
      <c r="C53" s="71">
        <f>L33</f>
        <v>25</v>
      </c>
      <c r="D53" s="71">
        <f>M37</f>
        <v>15</v>
      </c>
      <c r="E53" s="71">
        <f>L37</f>
        <v>25</v>
      </c>
      <c r="F53" s="71">
        <f>M41</f>
        <v>20</v>
      </c>
      <c r="G53" s="71">
        <f>L41</f>
        <v>25</v>
      </c>
      <c r="H53" s="71">
        <v>25</v>
      </c>
      <c r="I53" s="71">
        <v>22</v>
      </c>
      <c r="J53" s="72">
        <f>M49</f>
        <v>9</v>
      </c>
      <c r="K53" s="72">
        <f>L49</f>
        <v>25</v>
      </c>
      <c r="L53" s="29"/>
      <c r="M53" s="30" t="s">
        <v>11</v>
      </c>
      <c r="N53" s="58">
        <v>24</v>
      </c>
      <c r="O53" s="59">
        <v>25</v>
      </c>
      <c r="P53" s="8">
        <f>SUM(C52,E52,G52,I52,K52,M52,O52)</f>
        <v>9</v>
      </c>
      <c r="Q53" s="50" t="s">
        <v>16</v>
      </c>
      <c r="R53" s="6"/>
      <c r="S53" s="12"/>
      <c r="T53" s="95"/>
    </row>
    <row r="54" spans="1:21" ht="15.75" x14ac:dyDescent="0.25">
      <c r="A54" s="103"/>
      <c r="B54" s="70">
        <f>M34</f>
        <v>21</v>
      </c>
      <c r="C54" s="71">
        <f>L34</f>
        <v>25</v>
      </c>
      <c r="D54" s="71">
        <f>M38</f>
        <v>15</v>
      </c>
      <c r="E54" s="71">
        <f>L38</f>
        <v>25</v>
      </c>
      <c r="F54" s="71">
        <f>M42</f>
        <v>12</v>
      </c>
      <c r="G54" s="71">
        <f>L42</f>
        <v>25</v>
      </c>
      <c r="H54" s="71">
        <v>25</v>
      </c>
      <c r="I54" s="71">
        <v>23</v>
      </c>
      <c r="J54" s="72">
        <f>M50</f>
        <v>8</v>
      </c>
      <c r="K54" s="72">
        <f>L50</f>
        <v>25</v>
      </c>
      <c r="L54" s="29"/>
      <c r="M54" s="30" t="s">
        <v>12</v>
      </c>
      <c r="N54" s="58">
        <v>25</v>
      </c>
      <c r="O54" s="59">
        <v>14</v>
      </c>
      <c r="P54" s="7">
        <f>SUM(B53:B55,D53:D55,F53:F55,H53:H55,J53:J55,L53:L55,N53:N55)</f>
        <v>235</v>
      </c>
      <c r="Q54" s="50" t="s">
        <v>17</v>
      </c>
      <c r="R54" s="5">
        <f>P52/P53</f>
        <v>0.44444444444444442</v>
      </c>
      <c r="S54" s="12" t="s">
        <v>19</v>
      </c>
      <c r="T54" s="95"/>
    </row>
    <row r="55" spans="1:21" ht="16.5" thickBot="1" x14ac:dyDescent="0.3">
      <c r="A55" s="104"/>
      <c r="B55" s="73">
        <f>M35</f>
        <v>0</v>
      </c>
      <c r="C55" s="74">
        <f>L35</f>
        <v>0</v>
      </c>
      <c r="D55" s="74">
        <f>M39</f>
        <v>0</v>
      </c>
      <c r="E55" s="74">
        <f>L39</f>
        <v>0</v>
      </c>
      <c r="F55" s="74">
        <f>M43</f>
        <v>0</v>
      </c>
      <c r="G55" s="74">
        <f>L43</f>
        <v>0</v>
      </c>
      <c r="H55" s="74">
        <f>M47</f>
        <v>0</v>
      </c>
      <c r="I55" s="74">
        <f>L47</f>
        <v>0</v>
      </c>
      <c r="J55" s="75">
        <f>M51</f>
        <v>0</v>
      </c>
      <c r="K55" s="75">
        <f>L51</f>
        <v>0</v>
      </c>
      <c r="L55" s="34"/>
      <c r="M55" s="55" t="s">
        <v>13</v>
      </c>
      <c r="N55" s="66">
        <v>15</v>
      </c>
      <c r="O55" s="67">
        <v>5</v>
      </c>
      <c r="P55" s="14">
        <f>SUM(C53:C55,E53:E55,G53:G55,I53:I55,K53:K55,M53:M55,O53:O55)</f>
        <v>289</v>
      </c>
      <c r="Q55" s="52" t="s">
        <v>18</v>
      </c>
      <c r="R55" s="25">
        <f>P54/P55</f>
        <v>0.81314878892733566</v>
      </c>
      <c r="S55" s="13" t="s">
        <v>20</v>
      </c>
      <c r="T55" s="95"/>
    </row>
    <row r="56" spans="1:21" ht="15.75" x14ac:dyDescent="0.25">
      <c r="A56" s="102" t="s">
        <v>5</v>
      </c>
      <c r="B56" s="61">
        <f>O32</f>
        <v>0</v>
      </c>
      <c r="C56" s="10">
        <f>N32</f>
        <v>2</v>
      </c>
      <c r="D56" s="60">
        <f>O36</f>
        <v>0</v>
      </c>
      <c r="E56" s="10">
        <f>N36</f>
        <v>2</v>
      </c>
      <c r="F56" s="60">
        <f>O40</f>
        <v>0</v>
      </c>
      <c r="G56" s="10">
        <f>N40</f>
        <v>2</v>
      </c>
      <c r="H56" s="60">
        <f>O44</f>
        <v>0</v>
      </c>
      <c r="I56" s="10">
        <f>N44</f>
        <v>2</v>
      </c>
      <c r="J56" s="68">
        <f>O48</f>
        <v>0</v>
      </c>
      <c r="K56" s="69">
        <f>N48</f>
        <v>2</v>
      </c>
      <c r="L56" s="85">
        <f>O52</f>
        <v>1</v>
      </c>
      <c r="M56" s="69">
        <f>N52</f>
        <v>2</v>
      </c>
      <c r="N56" s="27"/>
      <c r="O56" s="32" t="s">
        <v>10</v>
      </c>
      <c r="P56" s="9">
        <f>SUM(B56,D56,F56,H56,J56,L56,N56)</f>
        <v>1</v>
      </c>
      <c r="Q56" s="49" t="s">
        <v>15</v>
      </c>
      <c r="R56" s="1">
        <f>SUM(IF(AND(B56=2,(C56=0)),3,B56),IF(AND(D56=2,(E56=0)),3,D56),IF(AND(F56=2,G56=0),3,F56),IF(AND(H56=2,I56=0),3,H56),IF(AND(J56=2,K56=0),3,J56),IF(AND(L56=2,M56=0),3,L56),IF(AND(N56=2,O56=0),3,N56))</f>
        <v>1</v>
      </c>
      <c r="S56" s="11"/>
      <c r="T56" s="95"/>
      <c r="U56" s="2" t="s">
        <v>28</v>
      </c>
    </row>
    <row r="57" spans="1:21" ht="15.75" x14ac:dyDescent="0.25">
      <c r="A57" s="103"/>
      <c r="B57" s="70">
        <f t="shared" ref="B57:B59" si="0">O33</f>
        <v>8</v>
      </c>
      <c r="C57" s="71">
        <f t="shared" ref="C57:C59" si="1">N33</f>
        <v>25</v>
      </c>
      <c r="D57" s="71">
        <f t="shared" ref="D57:D59" si="2">O37</f>
        <v>16</v>
      </c>
      <c r="E57" s="71">
        <f t="shared" ref="E57:E59" si="3">N37</f>
        <v>25</v>
      </c>
      <c r="F57" s="71">
        <f t="shared" ref="F57:F59" si="4">O41</f>
        <v>12</v>
      </c>
      <c r="G57" s="71">
        <f t="shared" ref="G57:G59" si="5">N41</f>
        <v>25</v>
      </c>
      <c r="H57" s="71">
        <f t="shared" ref="H57:H59" si="6">O45</f>
        <v>19</v>
      </c>
      <c r="I57" s="71">
        <f t="shared" ref="I57:I59" si="7">N45</f>
        <v>25</v>
      </c>
      <c r="J57" s="72">
        <f t="shared" ref="J57:J59" si="8">O49</f>
        <v>11</v>
      </c>
      <c r="K57" s="72">
        <f t="shared" ref="K57:K59" si="9">N49</f>
        <v>25</v>
      </c>
      <c r="L57" s="78">
        <f t="shared" ref="L57:L59" si="10">O53</f>
        <v>25</v>
      </c>
      <c r="M57" s="79">
        <f t="shared" ref="M57:M59" si="11">N53</f>
        <v>24</v>
      </c>
      <c r="N57" s="29"/>
      <c r="O57" s="33" t="s">
        <v>11</v>
      </c>
      <c r="P57" s="8">
        <f>SUM(C56,E56,G56,I56,K56,M56,O56)</f>
        <v>12</v>
      </c>
      <c r="Q57" s="50" t="s">
        <v>16</v>
      </c>
      <c r="R57" s="6"/>
      <c r="S57" s="12"/>
      <c r="T57" s="95"/>
    </row>
    <row r="58" spans="1:21" ht="15.75" x14ac:dyDescent="0.25">
      <c r="A58" s="103"/>
      <c r="B58" s="70">
        <f t="shared" si="0"/>
        <v>6</v>
      </c>
      <c r="C58" s="71">
        <f t="shared" si="1"/>
        <v>25</v>
      </c>
      <c r="D58" s="71">
        <f t="shared" si="2"/>
        <v>18</v>
      </c>
      <c r="E58" s="71">
        <f t="shared" si="3"/>
        <v>25</v>
      </c>
      <c r="F58" s="71">
        <f t="shared" si="4"/>
        <v>11</v>
      </c>
      <c r="G58" s="71">
        <f t="shared" si="5"/>
        <v>25</v>
      </c>
      <c r="H58" s="71">
        <f t="shared" si="6"/>
        <v>17</v>
      </c>
      <c r="I58" s="71">
        <f t="shared" si="7"/>
        <v>25</v>
      </c>
      <c r="J58" s="72">
        <f t="shared" si="8"/>
        <v>15</v>
      </c>
      <c r="K58" s="72">
        <f t="shared" si="9"/>
        <v>25</v>
      </c>
      <c r="L58" s="78">
        <f t="shared" si="10"/>
        <v>14</v>
      </c>
      <c r="M58" s="2">
        <f t="shared" si="11"/>
        <v>25</v>
      </c>
      <c r="N58" s="86"/>
      <c r="O58" s="33" t="s">
        <v>12</v>
      </c>
      <c r="P58" s="7">
        <f>SUM(B57:B59,D57:D59,F57:F59,H57:H59,J57:J59,L57:L59,N57:N59)</f>
        <v>177</v>
      </c>
      <c r="Q58" s="50" t="s">
        <v>17</v>
      </c>
      <c r="R58" s="5">
        <f>P56/P57</f>
        <v>8.3333333333333329E-2</v>
      </c>
      <c r="S58" s="12" t="s">
        <v>19</v>
      </c>
      <c r="T58" s="95"/>
    </row>
    <row r="59" spans="1:21" ht="16.5" thickBot="1" x14ac:dyDescent="0.3">
      <c r="A59" s="104"/>
      <c r="B59" s="73">
        <f t="shared" si="0"/>
        <v>0</v>
      </c>
      <c r="C59" s="74">
        <f t="shared" si="1"/>
        <v>0</v>
      </c>
      <c r="D59" s="74">
        <f t="shared" si="2"/>
        <v>0</v>
      </c>
      <c r="E59" s="74">
        <f t="shared" si="3"/>
        <v>0</v>
      </c>
      <c r="F59" s="74">
        <f t="shared" si="4"/>
        <v>0</v>
      </c>
      <c r="G59" s="74">
        <f t="shared" si="5"/>
        <v>0</v>
      </c>
      <c r="H59" s="74">
        <f t="shared" si="6"/>
        <v>0</v>
      </c>
      <c r="I59" s="74">
        <f t="shared" si="7"/>
        <v>0</v>
      </c>
      <c r="J59" s="75">
        <f t="shared" si="8"/>
        <v>0</v>
      </c>
      <c r="K59" s="75">
        <f t="shared" si="9"/>
        <v>0</v>
      </c>
      <c r="L59" s="87">
        <f t="shared" si="10"/>
        <v>5</v>
      </c>
      <c r="M59" s="87">
        <f t="shared" si="11"/>
        <v>15</v>
      </c>
      <c r="N59" s="34"/>
      <c r="O59" s="26" t="s">
        <v>13</v>
      </c>
      <c r="P59" s="48">
        <f>SUM(C57:C59,E57:E59,G57:G59,I57:I59,K57:K59,M57:M59,O57:O59)</f>
        <v>314</v>
      </c>
      <c r="Q59" s="52" t="s">
        <v>18</v>
      </c>
      <c r="R59" s="25">
        <f>P58/P59</f>
        <v>0.56369426751592355</v>
      </c>
      <c r="S59" s="13" t="s">
        <v>20</v>
      </c>
      <c r="T59" s="95"/>
    </row>
    <row r="60" spans="1:2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</sheetData>
  <mergeCells count="44">
    <mergeCell ref="H18:I18"/>
    <mergeCell ref="J19:K19"/>
    <mergeCell ref="J20:K20"/>
    <mergeCell ref="J21:K21"/>
    <mergeCell ref="J22:K22"/>
    <mergeCell ref="F13:G13"/>
    <mergeCell ref="F14:G14"/>
    <mergeCell ref="H15:I15"/>
    <mergeCell ref="H16:I16"/>
    <mergeCell ref="H17:I17"/>
    <mergeCell ref="D8:E8"/>
    <mergeCell ref="D9:E9"/>
    <mergeCell ref="D10:E10"/>
    <mergeCell ref="F11:G11"/>
    <mergeCell ref="F12:G12"/>
    <mergeCell ref="B3:C3"/>
    <mergeCell ref="B4:C4"/>
    <mergeCell ref="B5:C5"/>
    <mergeCell ref="B6:C6"/>
    <mergeCell ref="D7:E7"/>
    <mergeCell ref="B2:C2"/>
    <mergeCell ref="D2:E2"/>
    <mergeCell ref="F2:G2"/>
    <mergeCell ref="H2:I2"/>
    <mergeCell ref="J2:K2"/>
    <mergeCell ref="A3:A6"/>
    <mergeCell ref="A7:A10"/>
    <mergeCell ref="A11:A14"/>
    <mergeCell ref="A15:A18"/>
    <mergeCell ref="A19:A22"/>
    <mergeCell ref="N31:O31"/>
    <mergeCell ref="A32:A35"/>
    <mergeCell ref="A36:A39"/>
    <mergeCell ref="A40:A43"/>
    <mergeCell ref="B31:C31"/>
    <mergeCell ref="D31:E31"/>
    <mergeCell ref="F31:G31"/>
    <mergeCell ref="H31:I31"/>
    <mergeCell ref="J31:K31"/>
    <mergeCell ref="A44:A47"/>
    <mergeCell ref="A48:A51"/>
    <mergeCell ref="A52:A55"/>
    <mergeCell ref="A56:A59"/>
    <mergeCell ref="L31:M31"/>
  </mergeCells>
  <pageMargins left="0.31496062992125984" right="0.31496062992125984" top="0.15748031496062992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ghinriks</dc:creator>
  <cp:lastModifiedBy>Gilli</cp:lastModifiedBy>
  <cp:lastPrinted>2013-03-06T13:45:45Z</cp:lastPrinted>
  <dcterms:created xsi:type="dcterms:W3CDTF">2012-01-09T08:47:34Z</dcterms:created>
  <dcterms:modified xsi:type="dcterms:W3CDTF">2013-03-06T13:45:47Z</dcterms:modified>
</cp:coreProperties>
</file>