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20" activeTab="1"/>
  </bookViews>
  <sheets>
    <sheet name="2013Konur" sheetId="7" r:id="rId1"/>
    <sheet name="2013Karlar" sheetId="8" r:id="rId2"/>
  </sheets>
  <calcPr calcId="145621"/>
</workbook>
</file>

<file path=xl/calcChain.xml><?xml version="1.0" encoding="utf-8"?>
<calcChain xmlns="http://schemas.openxmlformats.org/spreadsheetml/2006/main">
  <c r="M29" i="8" l="1"/>
  <c r="L29" i="8"/>
  <c r="K29" i="8"/>
  <c r="J29" i="8"/>
  <c r="I29" i="8"/>
  <c r="H29" i="8"/>
  <c r="G29" i="8"/>
  <c r="F29" i="8"/>
  <c r="E29" i="8"/>
  <c r="D29" i="8"/>
  <c r="C29" i="8"/>
  <c r="B29" i="8"/>
  <c r="M28" i="8"/>
  <c r="L28" i="8"/>
  <c r="K28" i="8"/>
  <c r="J28" i="8"/>
  <c r="I28" i="8"/>
  <c r="H28" i="8"/>
  <c r="G28" i="8"/>
  <c r="F28" i="8"/>
  <c r="E28" i="8"/>
  <c r="D28" i="8"/>
  <c r="C28" i="8"/>
  <c r="B28" i="8"/>
  <c r="M27" i="8"/>
  <c r="L27" i="8"/>
  <c r="K27" i="8"/>
  <c r="J27" i="8"/>
  <c r="I27" i="8"/>
  <c r="H27" i="8"/>
  <c r="G27" i="8"/>
  <c r="F27" i="8"/>
  <c r="E27" i="8"/>
  <c r="D27" i="8"/>
  <c r="C27" i="8"/>
  <c r="B27" i="8"/>
  <c r="M26" i="8"/>
  <c r="L26" i="8"/>
  <c r="K26" i="8"/>
  <c r="J26" i="8"/>
  <c r="I26" i="8"/>
  <c r="H26" i="8"/>
  <c r="G26" i="8"/>
  <c r="F26" i="8"/>
  <c r="E26" i="8"/>
  <c r="D26" i="8"/>
  <c r="C26" i="8"/>
  <c r="R26" i="8" s="1"/>
  <c r="B26" i="8"/>
  <c r="K25" i="8"/>
  <c r="J25" i="8"/>
  <c r="I25" i="8"/>
  <c r="H25" i="8"/>
  <c r="G25" i="8"/>
  <c r="F25" i="8"/>
  <c r="E25" i="8"/>
  <c r="D25" i="8"/>
  <c r="C25" i="8"/>
  <c r="B25" i="8"/>
  <c r="K24" i="8"/>
  <c r="J24" i="8"/>
  <c r="I24" i="8"/>
  <c r="H24" i="8"/>
  <c r="G24" i="8"/>
  <c r="F24" i="8"/>
  <c r="E24" i="8"/>
  <c r="D24" i="8"/>
  <c r="C24" i="8"/>
  <c r="B24" i="8"/>
  <c r="K23" i="8"/>
  <c r="J23" i="8"/>
  <c r="I23" i="8"/>
  <c r="H23" i="8"/>
  <c r="G23" i="8"/>
  <c r="F23" i="8"/>
  <c r="E23" i="8"/>
  <c r="D23" i="8"/>
  <c r="C23" i="8"/>
  <c r="B23" i="8"/>
  <c r="P24" i="8" s="1"/>
  <c r="K22" i="8"/>
  <c r="J22" i="8"/>
  <c r="I22" i="8"/>
  <c r="H22" i="8"/>
  <c r="G22" i="8"/>
  <c r="F22" i="8"/>
  <c r="E22" i="8"/>
  <c r="D22" i="8"/>
  <c r="C22" i="8"/>
  <c r="B22" i="8"/>
  <c r="I21" i="8"/>
  <c r="H21" i="8"/>
  <c r="G21" i="8"/>
  <c r="F21" i="8"/>
  <c r="E21" i="8"/>
  <c r="D21" i="8"/>
  <c r="C21" i="8"/>
  <c r="B21" i="8"/>
  <c r="I20" i="8"/>
  <c r="H20" i="8"/>
  <c r="G20" i="8"/>
  <c r="F20" i="8"/>
  <c r="E20" i="8"/>
  <c r="D20" i="8"/>
  <c r="C20" i="8"/>
  <c r="B20" i="8"/>
  <c r="I19" i="8"/>
  <c r="H19" i="8"/>
  <c r="G19" i="8"/>
  <c r="F19" i="8"/>
  <c r="E19" i="8"/>
  <c r="D19" i="8"/>
  <c r="C19" i="8"/>
  <c r="B19" i="8"/>
  <c r="I18" i="8"/>
  <c r="H18" i="8"/>
  <c r="G18" i="8"/>
  <c r="F18" i="8"/>
  <c r="E18" i="8"/>
  <c r="D18" i="8"/>
  <c r="C18" i="8"/>
  <c r="B18" i="8"/>
  <c r="G17" i="8"/>
  <c r="F17" i="8"/>
  <c r="E17" i="8"/>
  <c r="D17" i="8"/>
  <c r="C17" i="8"/>
  <c r="B17" i="8"/>
  <c r="G16" i="8"/>
  <c r="F16" i="8"/>
  <c r="E16" i="8"/>
  <c r="D16" i="8"/>
  <c r="C16" i="8"/>
  <c r="B16" i="8"/>
  <c r="G15" i="8"/>
  <c r="F15" i="8"/>
  <c r="E15" i="8"/>
  <c r="D15" i="8"/>
  <c r="C15" i="8"/>
  <c r="B15" i="8"/>
  <c r="G14" i="8"/>
  <c r="F14" i="8"/>
  <c r="E14" i="8"/>
  <c r="P15" i="8" s="1"/>
  <c r="D14" i="8"/>
  <c r="P14" i="8" s="1"/>
  <c r="R16" i="8" s="1"/>
  <c r="C14" i="8"/>
  <c r="B14" i="8"/>
  <c r="E13" i="8"/>
  <c r="D13" i="8"/>
  <c r="C13" i="8"/>
  <c r="B13" i="8"/>
  <c r="E12" i="8"/>
  <c r="D12" i="8"/>
  <c r="C12" i="8"/>
  <c r="B12" i="8"/>
  <c r="E11" i="8"/>
  <c r="D11" i="8"/>
  <c r="C11" i="8"/>
  <c r="B11" i="8"/>
  <c r="E10" i="8"/>
  <c r="P11" i="8" s="1"/>
  <c r="D10" i="8"/>
  <c r="C10" i="8"/>
  <c r="B10" i="8"/>
  <c r="P10" i="8" s="1"/>
  <c r="C9" i="8"/>
  <c r="B9" i="8"/>
  <c r="C8" i="8"/>
  <c r="B8" i="8"/>
  <c r="P8" i="8" s="1"/>
  <c r="C7" i="8"/>
  <c r="B7" i="8"/>
  <c r="C6" i="8"/>
  <c r="P7" i="8" s="1"/>
  <c r="B6" i="8"/>
  <c r="P6" i="8" s="1"/>
  <c r="P5" i="8"/>
  <c r="P4" i="8"/>
  <c r="R5" i="8" s="1"/>
  <c r="P3" i="8"/>
  <c r="R2" i="8"/>
  <c r="P2" i="8"/>
  <c r="N1" i="8"/>
  <c r="L1" i="8"/>
  <c r="J1" i="8"/>
  <c r="H1" i="8"/>
  <c r="F1" i="8"/>
  <c r="D1" i="8"/>
  <c r="B1" i="8"/>
  <c r="R26" i="7"/>
  <c r="M53" i="7"/>
  <c r="L53" i="7"/>
  <c r="K53" i="7"/>
  <c r="J53" i="7"/>
  <c r="I53" i="7"/>
  <c r="H53" i="7"/>
  <c r="G53" i="7"/>
  <c r="F53" i="7"/>
  <c r="E53" i="7"/>
  <c r="D53" i="7"/>
  <c r="C53" i="7"/>
  <c r="B53" i="7"/>
  <c r="M52" i="7"/>
  <c r="L52" i="7"/>
  <c r="K52" i="7"/>
  <c r="J52" i="7"/>
  <c r="I52" i="7"/>
  <c r="H52" i="7"/>
  <c r="G52" i="7"/>
  <c r="F52" i="7"/>
  <c r="E52" i="7"/>
  <c r="D52" i="7"/>
  <c r="C52" i="7"/>
  <c r="B52" i="7"/>
  <c r="M51" i="7"/>
  <c r="L51" i="7"/>
  <c r="K51" i="7"/>
  <c r="J51" i="7"/>
  <c r="I51" i="7"/>
  <c r="H51" i="7"/>
  <c r="G51" i="7"/>
  <c r="F51" i="7"/>
  <c r="E51" i="7"/>
  <c r="D51" i="7"/>
  <c r="C51" i="7"/>
  <c r="B51" i="7"/>
  <c r="M50" i="7"/>
  <c r="L50" i="7"/>
  <c r="K50" i="7"/>
  <c r="J50" i="7"/>
  <c r="I50" i="7"/>
  <c r="H50" i="7"/>
  <c r="G50" i="7"/>
  <c r="F50" i="7"/>
  <c r="E50" i="7"/>
  <c r="D50" i="7"/>
  <c r="C50" i="7"/>
  <c r="P51" i="7" s="1"/>
  <c r="B50" i="7"/>
  <c r="K49" i="7"/>
  <c r="J49" i="7"/>
  <c r="I49" i="7"/>
  <c r="H49" i="7"/>
  <c r="G49" i="7"/>
  <c r="F49" i="7"/>
  <c r="E49" i="7"/>
  <c r="D49" i="7"/>
  <c r="C49" i="7"/>
  <c r="B49" i="7"/>
  <c r="K48" i="7"/>
  <c r="J48" i="7"/>
  <c r="G48" i="7"/>
  <c r="F48" i="7"/>
  <c r="E48" i="7"/>
  <c r="D48" i="7"/>
  <c r="C48" i="7"/>
  <c r="B48" i="7"/>
  <c r="K47" i="7"/>
  <c r="J47" i="7"/>
  <c r="G47" i="7"/>
  <c r="F47" i="7"/>
  <c r="E47" i="7"/>
  <c r="D47" i="7"/>
  <c r="C47" i="7"/>
  <c r="B47" i="7"/>
  <c r="K46" i="7"/>
  <c r="J46" i="7"/>
  <c r="I46" i="7"/>
  <c r="G46" i="7"/>
  <c r="F46" i="7"/>
  <c r="E46" i="7"/>
  <c r="D46" i="7"/>
  <c r="P46" i="7" s="1"/>
  <c r="C46" i="7"/>
  <c r="B46" i="7"/>
  <c r="I45" i="7"/>
  <c r="H45" i="7"/>
  <c r="G45" i="7"/>
  <c r="F45" i="7"/>
  <c r="E45" i="7"/>
  <c r="D45" i="7"/>
  <c r="C45" i="7"/>
  <c r="B45" i="7"/>
  <c r="I44" i="7"/>
  <c r="H44" i="7"/>
  <c r="G44" i="7"/>
  <c r="F44" i="7"/>
  <c r="E44" i="7"/>
  <c r="D44" i="7"/>
  <c r="C44" i="7"/>
  <c r="B44" i="7"/>
  <c r="I43" i="7"/>
  <c r="H43" i="7"/>
  <c r="G43" i="7"/>
  <c r="F43" i="7"/>
  <c r="E43" i="7"/>
  <c r="D43" i="7"/>
  <c r="C43" i="7"/>
  <c r="B43" i="7"/>
  <c r="I42" i="7"/>
  <c r="H42" i="7"/>
  <c r="G42" i="7"/>
  <c r="F42" i="7"/>
  <c r="E42" i="7"/>
  <c r="D42" i="7"/>
  <c r="C42" i="7"/>
  <c r="B42" i="7"/>
  <c r="G41" i="7"/>
  <c r="F41" i="7"/>
  <c r="E41" i="7"/>
  <c r="D41" i="7"/>
  <c r="C41" i="7"/>
  <c r="B41" i="7"/>
  <c r="G40" i="7"/>
  <c r="F40" i="7"/>
  <c r="E40" i="7"/>
  <c r="D40" i="7"/>
  <c r="C40" i="7"/>
  <c r="B40" i="7"/>
  <c r="G39" i="7"/>
  <c r="F39" i="7"/>
  <c r="E39" i="7"/>
  <c r="D39" i="7"/>
  <c r="C39" i="7"/>
  <c r="B39" i="7"/>
  <c r="G38" i="7"/>
  <c r="F38" i="7"/>
  <c r="E38" i="7"/>
  <c r="D38" i="7"/>
  <c r="C38" i="7"/>
  <c r="B38" i="7"/>
  <c r="E37" i="7"/>
  <c r="D37" i="7"/>
  <c r="C37" i="7"/>
  <c r="B37" i="7"/>
  <c r="E36" i="7"/>
  <c r="D36" i="7"/>
  <c r="C36" i="7"/>
  <c r="B36" i="7"/>
  <c r="E35" i="7"/>
  <c r="D35" i="7"/>
  <c r="P36" i="7" s="1"/>
  <c r="C35" i="7"/>
  <c r="P37" i="7" s="1"/>
  <c r="B35" i="7"/>
  <c r="E34" i="7"/>
  <c r="D34" i="7"/>
  <c r="C34" i="7"/>
  <c r="P35" i="7" s="1"/>
  <c r="B34" i="7"/>
  <c r="C33" i="7"/>
  <c r="B33" i="7"/>
  <c r="P32" i="7"/>
  <c r="C32" i="7"/>
  <c r="B32" i="7"/>
  <c r="P31" i="7"/>
  <c r="C31" i="7"/>
  <c r="B31" i="7"/>
  <c r="C30" i="7"/>
  <c r="B30" i="7"/>
  <c r="P30" i="7" s="1"/>
  <c r="R32" i="7" s="1"/>
  <c r="P29" i="7"/>
  <c r="P28" i="7"/>
  <c r="P27" i="7"/>
  <c r="P26" i="7"/>
  <c r="R28" i="7" s="1"/>
  <c r="N25" i="7"/>
  <c r="L25" i="7"/>
  <c r="J25" i="7"/>
  <c r="H25" i="7"/>
  <c r="F25" i="7"/>
  <c r="D25" i="7"/>
  <c r="B25" i="7"/>
  <c r="I22" i="7"/>
  <c r="H22" i="7"/>
  <c r="G22" i="7"/>
  <c r="F22" i="7"/>
  <c r="E22" i="7"/>
  <c r="D22" i="7"/>
  <c r="C22" i="7"/>
  <c r="B22" i="7"/>
  <c r="I21" i="7"/>
  <c r="H21" i="7"/>
  <c r="G21" i="7"/>
  <c r="F21" i="7"/>
  <c r="E21" i="7"/>
  <c r="D21" i="7"/>
  <c r="C21" i="7"/>
  <c r="B21" i="7"/>
  <c r="I20" i="7"/>
  <c r="H20" i="7"/>
  <c r="G20" i="7"/>
  <c r="F20" i="7"/>
  <c r="E20" i="7"/>
  <c r="D20" i="7"/>
  <c r="C20" i="7"/>
  <c r="B20" i="7"/>
  <c r="I19" i="7"/>
  <c r="H19" i="7"/>
  <c r="G19" i="7"/>
  <c r="F19" i="7"/>
  <c r="E19" i="7"/>
  <c r="D19" i="7"/>
  <c r="C19" i="7"/>
  <c r="B19" i="7"/>
  <c r="G18" i="7"/>
  <c r="F18" i="7"/>
  <c r="E18" i="7"/>
  <c r="D18" i="7"/>
  <c r="C18" i="7"/>
  <c r="B18" i="7"/>
  <c r="G17" i="7"/>
  <c r="F17" i="7"/>
  <c r="E17" i="7"/>
  <c r="D17" i="7"/>
  <c r="C17" i="7"/>
  <c r="B17" i="7"/>
  <c r="G16" i="7"/>
  <c r="F16" i="7"/>
  <c r="E16" i="7"/>
  <c r="D16" i="7"/>
  <c r="C16" i="7"/>
  <c r="B16" i="7"/>
  <c r="G15" i="7"/>
  <c r="F15" i="7"/>
  <c r="E15" i="7"/>
  <c r="D15" i="7"/>
  <c r="L15" i="7" s="1"/>
  <c r="C15" i="7"/>
  <c r="B15" i="7"/>
  <c r="E14" i="7"/>
  <c r="D14" i="7"/>
  <c r="C14" i="7"/>
  <c r="B14" i="7"/>
  <c r="E13" i="7"/>
  <c r="D13" i="7"/>
  <c r="C13" i="7"/>
  <c r="B13" i="7"/>
  <c r="E12" i="7"/>
  <c r="D12" i="7"/>
  <c r="C12" i="7"/>
  <c r="B12" i="7"/>
  <c r="E11" i="7"/>
  <c r="D11" i="7"/>
  <c r="C11" i="7"/>
  <c r="B11" i="7"/>
  <c r="C10" i="7"/>
  <c r="B10" i="7"/>
  <c r="C9" i="7"/>
  <c r="B9" i="7"/>
  <c r="C8" i="7"/>
  <c r="L10" i="7" s="1"/>
  <c r="B8" i="7"/>
  <c r="C7" i="7"/>
  <c r="L8" i="7" s="1"/>
  <c r="B7" i="7"/>
  <c r="L7" i="7" s="1"/>
  <c r="L6" i="7"/>
  <c r="L5" i="7"/>
  <c r="L4" i="7"/>
  <c r="L3" i="7"/>
  <c r="N5" i="7" s="1"/>
  <c r="R25" i="8" l="1"/>
  <c r="P13" i="8"/>
  <c r="R13" i="8" s="1"/>
  <c r="P28" i="8"/>
  <c r="R29" i="8" s="1"/>
  <c r="P12" i="8"/>
  <c r="P25" i="8"/>
  <c r="P33" i="7"/>
  <c r="R33" i="7" s="1"/>
  <c r="P39" i="7"/>
  <c r="R40" i="7" s="1"/>
  <c r="P43" i="7"/>
  <c r="P45" i="7"/>
  <c r="P47" i="7"/>
  <c r="R48" i="7" s="1"/>
  <c r="P53" i="7"/>
  <c r="R8" i="8"/>
  <c r="P16" i="8"/>
  <c r="P48" i="7"/>
  <c r="R49" i="7" s="1"/>
  <c r="R12" i="8"/>
  <c r="P17" i="8"/>
  <c r="P29" i="8"/>
  <c r="L11" i="7"/>
  <c r="L19" i="7"/>
  <c r="L21" i="7"/>
  <c r="R10" i="8"/>
  <c r="R18" i="8"/>
  <c r="P20" i="8"/>
  <c r="P22" i="8"/>
  <c r="R24" i="8" s="1"/>
  <c r="L16" i="7"/>
  <c r="N17" i="7" s="1"/>
  <c r="L20" i="7"/>
  <c r="N21" i="7" s="1"/>
  <c r="R4" i="8"/>
  <c r="P9" i="8"/>
  <c r="P19" i="8"/>
  <c r="P21" i="8"/>
  <c r="P23" i="8"/>
  <c r="P26" i="8"/>
  <c r="P27" i="8"/>
  <c r="R21" i="8"/>
  <c r="R9" i="8"/>
  <c r="P18" i="8"/>
  <c r="R20" i="8" s="1"/>
  <c r="R6" i="8"/>
  <c r="R22" i="8"/>
  <c r="R14" i="8"/>
  <c r="R29" i="7"/>
  <c r="P41" i="7"/>
  <c r="P49" i="7"/>
  <c r="R34" i="7"/>
  <c r="R50" i="7"/>
  <c r="R37" i="7"/>
  <c r="R30" i="7"/>
  <c r="R46" i="7"/>
  <c r="N6" i="7"/>
  <c r="L13" i="7"/>
  <c r="R42" i="7"/>
  <c r="L12" i="7"/>
  <c r="L17" i="7"/>
  <c r="N18" i="7" s="1"/>
  <c r="L22" i="7"/>
  <c r="N22" i="7" s="1"/>
  <c r="L9" i="7"/>
  <c r="N10" i="7" s="1"/>
  <c r="L14" i="7"/>
  <c r="L18" i="7"/>
  <c r="P34" i="7"/>
  <c r="P38" i="7"/>
  <c r="P40" i="7"/>
  <c r="R41" i="7" s="1"/>
  <c r="P42" i="7"/>
  <c r="R44" i="7" s="1"/>
  <c r="P44" i="7"/>
  <c r="R45" i="7" s="1"/>
  <c r="P50" i="7"/>
  <c r="R52" i="7" s="1"/>
  <c r="P52" i="7"/>
  <c r="R53" i="7" s="1"/>
  <c r="R38" i="7"/>
  <c r="R36" i="7"/>
  <c r="N9" i="7"/>
  <c r="J2" i="7"/>
  <c r="H2" i="7"/>
  <c r="F2" i="7"/>
  <c r="D2" i="7"/>
  <c r="B2" i="7"/>
  <c r="R17" i="8" l="1"/>
  <c r="N13" i="7"/>
  <c r="N14" i="7"/>
  <c r="R28" i="8"/>
</calcChain>
</file>

<file path=xl/sharedStrings.xml><?xml version="1.0" encoding="utf-8"?>
<sst xmlns="http://schemas.openxmlformats.org/spreadsheetml/2006/main" count="256" uniqueCount="54">
  <si>
    <t>Garpur</t>
  </si>
  <si>
    <t>Hamar 1</t>
  </si>
  <si>
    <t>UMFL 1</t>
  </si>
  <si>
    <t>UMFL 2</t>
  </si>
  <si>
    <t>Hamar 2</t>
  </si>
  <si>
    <t>Hvöt 1</t>
  </si>
  <si>
    <t>Hvöt 2</t>
  </si>
  <si>
    <t>Hrunakonur 2</t>
  </si>
  <si>
    <t>Hrunakonur 1</t>
  </si>
  <si>
    <t>Stig</t>
  </si>
  <si>
    <t>Hrinur</t>
  </si>
  <si>
    <t>Stig 1</t>
  </si>
  <si>
    <t>Stig 2</t>
  </si>
  <si>
    <t>Stig 3</t>
  </si>
  <si>
    <t>Samantekt hrinur og stig</t>
  </si>
  <si>
    <t>Unnar hrinur</t>
  </si>
  <si>
    <t>Tapaðar hrinur</t>
  </si>
  <si>
    <t>Skoruð stig</t>
  </si>
  <si>
    <t>Fengu á sig</t>
  </si>
  <si>
    <t>Hrinuhlutfall</t>
  </si>
  <si>
    <t>Stigahlutfall</t>
  </si>
  <si>
    <t>STIG</t>
  </si>
  <si>
    <t>Silfur</t>
  </si>
  <si>
    <t>Gull</t>
  </si>
  <si>
    <t>Brons</t>
  </si>
  <si>
    <t>4. sæti</t>
  </si>
  <si>
    <t>5. sæti</t>
  </si>
  <si>
    <t>6. sæti</t>
  </si>
  <si>
    <t>7. sæti</t>
  </si>
  <si>
    <t>Dímon-Hekla</t>
  </si>
  <si>
    <t>Hrunakonur 3</t>
  </si>
  <si>
    <t>Hrunakonur 4</t>
  </si>
  <si>
    <t>KONUR             2. deild        2012-13</t>
  </si>
  <si>
    <t>KONUR           1. deild             2012-13</t>
  </si>
  <si>
    <t>Hrun 4</t>
  </si>
  <si>
    <t>Hrun 3</t>
  </si>
  <si>
    <t>4.-5.sæti undanúrslit</t>
  </si>
  <si>
    <t>1. umf</t>
  </si>
  <si>
    <t>Hrun4</t>
  </si>
  <si>
    <t>1.-4 sæti undanúrsl</t>
  </si>
  <si>
    <t>2.-3. sæti undanúrsl</t>
  </si>
  <si>
    <t>Úrstlit 1.-2. sæti</t>
  </si>
  <si>
    <t>Úrslit 3.-4. sæti</t>
  </si>
  <si>
    <t>1. sæti</t>
  </si>
  <si>
    <t>2. sæti</t>
  </si>
  <si>
    <t>3. sæti</t>
  </si>
  <si>
    <t>KARLAR 2012-13</t>
  </si>
  <si>
    <t>Dímon</t>
  </si>
  <si>
    <t>UMFL1</t>
  </si>
  <si>
    <t>Hrunamenn</t>
  </si>
  <si>
    <t>Selfoss</t>
  </si>
  <si>
    <t>Samhygð</t>
  </si>
  <si>
    <t>UMFL2</t>
  </si>
  <si>
    <t>Hamar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</si>
</sst>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58">
    <xf numFmtId="0" fontId="0" fillId="0" borderId="0" xfId="0"/>
    <xf numFmtId="0" fontId="1" fillId="0" borderId="0" xfId="0" applyFont="1"/>
    <xf numFmtId="0" fontId="0" fillId="0" borderId="0" xfId="0"/>
    <xf numFmtId="0" fontId="6" fillId="0" borderId="1" xfId="0" applyFont="1" applyBorder="1"/>
    <xf numFmtId="0" fontId="4" fillId="0" borderId="0" xfId="0" applyFont="1"/>
    <xf numFmtId="16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4" xfId="1" applyFont="1" applyBorder="1"/>
    <xf numFmtId="0" fontId="8" fillId="0" borderId="4" xfId="0" applyFont="1" applyBorder="1"/>
    <xf numFmtId="0" fontId="7" fillId="0" borderId="10" xfId="1" applyFont="1" applyBorder="1"/>
    <xf numFmtId="0" fontId="5" fillId="0" borderId="11" xfId="0" applyFont="1" applyBorder="1"/>
    <xf numFmtId="0" fontId="5" fillId="0" borderId="12" xfId="0" applyFont="1" applyBorder="1"/>
    <xf numFmtId="0" fontId="6" fillId="0" borderId="13" xfId="0" applyFont="1" applyBorder="1"/>
    <xf numFmtId="0" fontId="6" fillId="0" borderId="18" xfId="0" applyFont="1" applyBorder="1"/>
    <xf numFmtId="0" fontId="7" fillId="0" borderId="8" xfId="1" applyFont="1" applyBorder="1"/>
    <xf numFmtId="0" fontId="6" fillId="0" borderId="23" xfId="0" applyFont="1" applyBorder="1"/>
    <xf numFmtId="0" fontId="5" fillId="0" borderId="11" xfId="0" applyFont="1" applyBorder="1" applyAlignment="1">
      <alignment horizontal="right"/>
    </xf>
    <xf numFmtId="0" fontId="11" fillId="0" borderId="2" xfId="1" applyFont="1" applyBorder="1" applyAlignment="1">
      <alignment horizontal="center" textRotation="90" wrapText="1"/>
    </xf>
    <xf numFmtId="0" fontId="10" fillId="0" borderId="2" xfId="1" applyFont="1" applyBorder="1" applyAlignment="1">
      <alignment horizontal="center" textRotation="90"/>
    </xf>
    <xf numFmtId="0" fontId="12" fillId="5" borderId="11" xfId="1" applyFont="1" applyFill="1" applyBorder="1"/>
    <xf numFmtId="0" fontId="12" fillId="0" borderId="11" xfId="1" applyFont="1" applyBorder="1"/>
    <xf numFmtId="0" fontId="12" fillId="0" borderId="12" xfId="1" applyFont="1" applyBorder="1"/>
    <xf numFmtId="0" fontId="14" fillId="5" borderId="11" xfId="1" applyFont="1" applyFill="1" applyBorder="1"/>
    <xf numFmtId="164" fontId="15" fillId="0" borderId="2" xfId="1" applyNumberFormat="1" applyFont="1" applyBorder="1" applyAlignment="1">
      <alignment horizontal="right"/>
    </xf>
    <xf numFmtId="0" fontId="12" fillId="5" borderId="19" xfId="1" applyFont="1" applyFill="1" applyBorder="1"/>
    <xf numFmtId="164" fontId="15" fillId="0" borderId="16" xfId="1" applyNumberFormat="1" applyFont="1" applyBorder="1" applyAlignment="1">
      <alignment horizontal="right"/>
    </xf>
    <xf numFmtId="0" fontId="16" fillId="2" borderId="18" xfId="1" applyFont="1" applyFill="1" applyBorder="1" applyAlignment="1">
      <alignment horizontal="right"/>
    </xf>
    <xf numFmtId="0" fontId="12" fillId="2" borderId="11" xfId="1" applyFont="1" applyFill="1" applyBorder="1" applyAlignment="1"/>
    <xf numFmtId="0" fontId="12" fillId="2" borderId="11" xfId="1" applyFont="1" applyFill="1" applyBorder="1" applyAlignment="1">
      <alignment horizontal="right"/>
    </xf>
    <xf numFmtId="0" fontId="16" fillId="2" borderId="1" xfId="1" applyFont="1" applyFill="1" applyBorder="1" applyAlignment="1"/>
    <xf numFmtId="0" fontId="16" fillId="2" borderId="1" xfId="1" applyFont="1" applyFill="1" applyBorder="1" applyAlignment="1">
      <alignment horizontal="right"/>
    </xf>
    <xf numFmtId="0" fontId="16" fillId="2" borderId="2" xfId="1" applyFont="1" applyFill="1" applyBorder="1" applyAlignment="1">
      <alignment horizontal="right"/>
    </xf>
    <xf numFmtId="0" fontId="12" fillId="2" borderId="12" xfId="1" applyFont="1" applyFill="1" applyBorder="1" applyAlignment="1">
      <alignment horizontal="right"/>
    </xf>
    <xf numFmtId="0" fontId="16" fillId="2" borderId="13" xfId="1" applyFont="1" applyFill="1" applyBorder="1" applyAlignment="1">
      <alignment horizontal="right"/>
    </xf>
    <xf numFmtId="0" fontId="16" fillId="2" borderId="16" xfId="1" applyFont="1" applyFill="1" applyBorder="1" applyAlignment="1"/>
    <xf numFmtId="0" fontId="16" fillId="0" borderId="1" xfId="1" applyFont="1" applyBorder="1"/>
    <xf numFmtId="0" fontId="16" fillId="0" borderId="13" xfId="1" applyFont="1" applyBorder="1"/>
    <xf numFmtId="0" fontId="16" fillId="0" borderId="2" xfId="1" applyFont="1" applyBorder="1"/>
    <xf numFmtId="0" fontId="16" fillId="0" borderId="23" xfId="1" applyFont="1" applyBorder="1"/>
    <xf numFmtId="0" fontId="16" fillId="0" borderId="14" xfId="1" applyFont="1" applyBorder="1"/>
    <xf numFmtId="0" fontId="16" fillId="0" borderId="15" xfId="1" applyFont="1" applyBorder="1"/>
    <xf numFmtId="0" fontId="16" fillId="0" borderId="16" xfId="1" applyFont="1" applyBorder="1"/>
    <xf numFmtId="0" fontId="16" fillId="2" borderId="14" xfId="1" applyFont="1" applyFill="1" applyBorder="1" applyAlignment="1"/>
    <xf numFmtId="0" fontId="16" fillId="2" borderId="22" xfId="1" applyFont="1" applyFill="1" applyBorder="1" applyAlignment="1"/>
    <xf numFmtId="0" fontId="17" fillId="0" borderId="1" xfId="0" applyFont="1" applyBorder="1"/>
    <xf numFmtId="0" fontId="17" fillId="0" borderId="14" xfId="0" applyFont="1" applyBorder="1"/>
    <xf numFmtId="0" fontId="17" fillId="0" borderId="15" xfId="0" applyFont="1" applyBorder="1"/>
    <xf numFmtId="0" fontId="17" fillId="0" borderId="16" xfId="0" applyFont="1" applyBorder="1"/>
    <xf numFmtId="0" fontId="7" fillId="0" borderId="15" xfId="1" applyFont="1" applyBorder="1"/>
    <xf numFmtId="0" fontId="13" fillId="0" borderId="11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14" fillId="0" borderId="11" xfId="1" applyFont="1" applyBorder="1"/>
    <xf numFmtId="0" fontId="17" fillId="0" borderId="13" xfId="0" applyFont="1" applyBorder="1"/>
    <xf numFmtId="0" fontId="16" fillId="2" borderId="16" xfId="1" applyFont="1" applyFill="1" applyBorder="1" applyAlignment="1">
      <alignment horizontal="right"/>
    </xf>
    <xf numFmtId="0" fontId="16" fillId="0" borderId="18" xfId="1" applyFont="1" applyBorder="1"/>
    <xf numFmtId="0" fontId="17" fillId="0" borderId="18" xfId="0" applyFont="1" applyBorder="1"/>
    <xf numFmtId="0" fontId="16" fillId="0" borderId="1" xfId="1" applyFont="1" applyFill="1" applyBorder="1" applyAlignment="1">
      <alignment horizontal="right"/>
    </xf>
    <xf numFmtId="0" fontId="16" fillId="0" borderId="13" xfId="1" applyFont="1" applyFill="1" applyBorder="1" applyAlignment="1">
      <alignment horizontal="right"/>
    </xf>
    <xf numFmtId="0" fontId="5" fillId="5" borderId="11" xfId="0" applyFont="1" applyFill="1" applyBorder="1"/>
    <xf numFmtId="0" fontId="5" fillId="5" borderId="19" xfId="0" applyFont="1" applyFill="1" applyBorder="1"/>
    <xf numFmtId="0" fontId="12" fillId="2" borderId="10" xfId="1" applyFont="1" applyFill="1" applyBorder="1" applyAlignment="1">
      <alignment horizontal="right"/>
    </xf>
    <xf numFmtId="0" fontId="16" fillId="2" borderId="20" xfId="1" applyFont="1" applyFill="1" applyBorder="1" applyAlignment="1"/>
    <xf numFmtId="0" fontId="12" fillId="5" borderId="11" xfId="1" applyFont="1" applyFill="1" applyBorder="1" applyAlignment="1">
      <alignment horizontal="right"/>
    </xf>
    <xf numFmtId="0" fontId="12" fillId="0" borderId="12" xfId="1" applyFont="1" applyFill="1" applyBorder="1" applyAlignment="1">
      <alignment horizontal="right"/>
    </xf>
    <xf numFmtId="0" fontId="16" fillId="0" borderId="16" xfId="1" applyFont="1" applyFill="1" applyBorder="1" applyAlignment="1">
      <alignment horizontal="right"/>
    </xf>
    <xf numFmtId="0" fontId="16" fillId="0" borderId="18" xfId="1" applyFont="1" applyFill="1" applyBorder="1" applyAlignment="1">
      <alignment horizontal="right"/>
    </xf>
    <xf numFmtId="0" fontId="1" fillId="5" borderId="11" xfId="0" applyFont="1" applyFill="1" applyBorder="1"/>
    <xf numFmtId="0" fontId="1" fillId="0" borderId="11" xfId="0" applyFont="1" applyBorder="1"/>
    <xf numFmtId="0" fontId="17" fillId="0" borderId="14" xfId="0" applyFont="1" applyFill="1" applyBorder="1"/>
    <xf numFmtId="0" fontId="17" fillId="0" borderId="1" xfId="0" applyFont="1" applyFill="1" applyBorder="1"/>
    <xf numFmtId="0" fontId="0" fillId="0" borderId="1" xfId="0" applyFont="1" applyFill="1" applyBorder="1"/>
    <xf numFmtId="0" fontId="17" fillId="0" borderId="15" xfId="0" applyFont="1" applyFill="1" applyBorder="1"/>
    <xf numFmtId="0" fontId="17" fillId="0" borderId="16" xfId="0" applyFont="1" applyFill="1" applyBorder="1"/>
    <xf numFmtId="0" fontId="0" fillId="0" borderId="16" xfId="0" applyFont="1" applyFill="1" applyBorder="1"/>
    <xf numFmtId="0" fontId="12" fillId="2" borderId="24" xfId="1" applyFont="1" applyFill="1" applyBorder="1" applyAlignment="1"/>
    <xf numFmtId="0" fontId="0" fillId="4" borderId="0" xfId="0" applyFill="1"/>
    <xf numFmtId="0" fontId="0" fillId="0" borderId="1" xfId="0" applyBorder="1"/>
    <xf numFmtId="0" fontId="0" fillId="0" borderId="3" xfId="0" applyBorder="1"/>
    <xf numFmtId="0" fontId="12" fillId="0" borderId="11" xfId="1" applyFont="1" applyFill="1" applyBorder="1" applyAlignment="1">
      <alignment horizontal="right"/>
    </xf>
    <xf numFmtId="0" fontId="17" fillId="0" borderId="2" xfId="0" applyFont="1" applyBorder="1"/>
    <xf numFmtId="0" fontId="16" fillId="0" borderId="2" xfId="1" applyFont="1" applyFill="1" applyBorder="1" applyAlignment="1">
      <alignment horizontal="right"/>
    </xf>
    <xf numFmtId="0" fontId="17" fillId="0" borderId="23" xfId="0" applyFont="1" applyBorder="1"/>
    <xf numFmtId="0" fontId="16" fillId="0" borderId="23" xfId="1" applyFont="1" applyFill="1" applyBorder="1" applyAlignment="1">
      <alignment horizontal="right"/>
    </xf>
    <xf numFmtId="0" fontId="1" fillId="0" borderId="25" xfId="0" applyFont="1" applyBorder="1"/>
    <xf numFmtId="0" fontId="16" fillId="2" borderId="5" xfId="1" applyFont="1" applyFill="1" applyBorder="1" applyAlignment="1"/>
    <xf numFmtId="0" fontId="0" fillId="0" borderId="16" xfId="0" applyBorder="1"/>
    <xf numFmtId="164" fontId="2" fillId="0" borderId="1" xfId="0" applyNumberFormat="1" applyFont="1" applyBorder="1" applyAlignment="1">
      <alignment horizontal="right"/>
    </xf>
    <xf numFmtId="0" fontId="9" fillId="4" borderId="1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11" fillId="6" borderId="2" xfId="1" applyFont="1" applyFill="1" applyBorder="1" applyAlignment="1">
      <alignment horizontal="center" textRotation="90" wrapText="1"/>
    </xf>
    <xf numFmtId="0" fontId="10" fillId="6" borderId="2" xfId="1" applyFont="1" applyFill="1" applyBorder="1" applyAlignment="1">
      <alignment horizontal="center" textRotation="90"/>
    </xf>
    <xf numFmtId="0" fontId="1" fillId="6" borderId="0" xfId="0" applyFont="1" applyFill="1"/>
    <xf numFmtId="0" fontId="4" fillId="6" borderId="0" xfId="0" applyFont="1" applyFill="1"/>
    <xf numFmtId="0" fontId="0" fillId="6" borderId="0" xfId="0" applyFill="1"/>
    <xf numFmtId="0" fontId="1" fillId="7" borderId="0" xfId="0" applyFont="1" applyFill="1"/>
    <xf numFmtId="0" fontId="0" fillId="7" borderId="0" xfId="0" applyFill="1"/>
    <xf numFmtId="0" fontId="0" fillId="3" borderId="0" xfId="0" applyFill="1"/>
    <xf numFmtId="0" fontId="0" fillId="8" borderId="0" xfId="0" applyFill="1"/>
    <xf numFmtId="0" fontId="1" fillId="3" borderId="0" xfId="0" applyFont="1" applyFill="1"/>
    <xf numFmtId="0" fontId="1" fillId="8" borderId="0" xfId="0" applyFont="1" applyFill="1"/>
    <xf numFmtId="0" fontId="9" fillId="9" borderId="1" xfId="1" applyFont="1" applyFill="1" applyBorder="1" applyAlignment="1">
      <alignment horizontal="center" vertical="center" wrapText="1"/>
    </xf>
    <xf numFmtId="0" fontId="0" fillId="9" borderId="0" xfId="0" applyFill="1"/>
    <xf numFmtId="0" fontId="12" fillId="10" borderId="11" xfId="1" applyFont="1" applyFill="1" applyBorder="1"/>
    <xf numFmtId="0" fontId="14" fillId="10" borderId="11" xfId="1" applyFont="1" applyFill="1" applyBorder="1"/>
    <xf numFmtId="0" fontId="12" fillId="10" borderId="12" xfId="1" applyFont="1" applyFill="1" applyBorder="1"/>
    <xf numFmtId="0" fontId="16" fillId="10" borderId="1" xfId="1" applyFont="1" applyFill="1" applyBorder="1"/>
    <xf numFmtId="0" fontId="16" fillId="10" borderId="13" xfId="1" applyFont="1" applyFill="1" applyBorder="1"/>
    <xf numFmtId="0" fontId="16" fillId="10" borderId="2" xfId="1" applyFont="1" applyFill="1" applyBorder="1"/>
    <xf numFmtId="0" fontId="16" fillId="10" borderId="23" xfId="1" applyFont="1" applyFill="1" applyBorder="1"/>
    <xf numFmtId="0" fontId="12" fillId="10" borderId="19" xfId="1" applyFont="1" applyFill="1" applyBorder="1"/>
    <xf numFmtId="0" fontId="16" fillId="10" borderId="14" xfId="1" applyFont="1" applyFill="1" applyBorder="1"/>
    <xf numFmtId="0" fontId="16" fillId="10" borderId="15" xfId="1" applyFont="1" applyFill="1" applyBorder="1"/>
    <xf numFmtId="0" fontId="16" fillId="10" borderId="16" xfId="1" applyFont="1" applyFill="1" applyBorder="1"/>
    <xf numFmtId="0" fontId="5" fillId="10" borderId="11" xfId="0" applyFont="1" applyFill="1" applyBorder="1"/>
    <xf numFmtId="0" fontId="17" fillId="10" borderId="1" xfId="0" applyFont="1" applyFill="1" applyBorder="1"/>
    <xf numFmtId="0" fontId="17" fillId="10" borderId="16" xfId="0" applyFont="1" applyFill="1" applyBorder="1"/>
    <xf numFmtId="0" fontId="5" fillId="10" borderId="19" xfId="0" applyFont="1" applyFill="1" applyBorder="1"/>
    <xf numFmtId="0" fontId="12" fillId="10" borderId="11" xfId="1" applyFont="1" applyFill="1" applyBorder="1" applyAlignment="1">
      <alignment horizontal="right"/>
    </xf>
    <xf numFmtId="0" fontId="17" fillId="10" borderId="14" xfId="0" applyFont="1" applyFill="1" applyBorder="1"/>
    <xf numFmtId="0" fontId="16" fillId="10" borderId="1" xfId="1" applyFont="1" applyFill="1" applyBorder="1" applyAlignment="1">
      <alignment horizontal="right"/>
    </xf>
    <xf numFmtId="0" fontId="17" fillId="10" borderId="15" xfId="0" applyFont="1" applyFill="1" applyBorder="1"/>
    <xf numFmtId="0" fontId="16" fillId="10" borderId="16" xfId="1" applyFont="1" applyFill="1" applyBorder="1" applyAlignment="1">
      <alignment horizontal="right"/>
    </xf>
    <xf numFmtId="0" fontId="1" fillId="10" borderId="11" xfId="0" applyFont="1" applyFill="1" applyBorder="1"/>
    <xf numFmtId="0" fontId="12" fillId="10" borderId="12" xfId="1" applyFont="1" applyFill="1" applyBorder="1" applyAlignment="1">
      <alignment horizontal="right"/>
    </xf>
    <xf numFmtId="0" fontId="0" fillId="10" borderId="1" xfId="0" applyFont="1" applyFill="1" applyBorder="1"/>
    <xf numFmtId="0" fontId="16" fillId="10" borderId="13" xfId="1" applyFont="1" applyFill="1" applyBorder="1" applyAlignment="1">
      <alignment horizontal="right"/>
    </xf>
    <xf numFmtId="0" fontId="0" fillId="10" borderId="16" xfId="0" applyFont="1" applyFill="1" applyBorder="1"/>
    <xf numFmtId="0" fontId="16" fillId="10" borderId="18" xfId="1" applyFont="1" applyFill="1" applyBorder="1" applyAlignment="1">
      <alignment horizontal="right"/>
    </xf>
    <xf numFmtId="0" fontId="1" fillId="10" borderId="25" xfId="0" applyFont="1" applyFill="1" applyBorder="1"/>
    <xf numFmtId="0" fontId="0" fillId="10" borderId="1" xfId="0" applyFill="1" applyBorder="1"/>
    <xf numFmtId="0" fontId="0" fillId="10" borderId="3" xfId="0" applyFill="1" applyBorder="1"/>
    <xf numFmtId="0" fontId="0" fillId="10" borderId="0" xfId="0" applyFill="1"/>
    <xf numFmtId="0" fontId="0" fillId="10" borderId="16" xfId="0" applyFill="1" applyBorder="1"/>
    <xf numFmtId="0" fontId="16" fillId="2" borderId="28" xfId="1" applyFont="1" applyFill="1" applyBorder="1" applyAlignment="1">
      <alignment horizontal="center"/>
    </xf>
    <xf numFmtId="0" fontId="16" fillId="2" borderId="21" xfId="1" applyFont="1" applyFill="1" applyBorder="1" applyAlignment="1">
      <alignment horizontal="center"/>
    </xf>
    <xf numFmtId="0" fontId="12" fillId="2" borderId="26" xfId="1" applyFont="1" applyFill="1" applyBorder="1" applyAlignment="1">
      <alignment horizontal="center"/>
    </xf>
    <xf numFmtId="0" fontId="12" fillId="2" borderId="10" xfId="1" applyFont="1" applyFill="1" applyBorder="1" applyAlignment="1">
      <alignment horizontal="center"/>
    </xf>
    <xf numFmtId="0" fontId="16" fillId="2" borderId="27" xfId="1" applyFont="1" applyFill="1" applyBorder="1" applyAlignment="1">
      <alignment horizontal="center"/>
    </xf>
    <xf numFmtId="0" fontId="16" fillId="2" borderId="4" xfId="1" applyFont="1" applyFill="1" applyBorder="1" applyAlignment="1">
      <alignment horizontal="center"/>
    </xf>
    <xf numFmtId="0" fontId="10" fillId="0" borderId="7" xfId="1" applyFont="1" applyBorder="1" applyAlignment="1">
      <alignment horizontal="right" textRotation="90"/>
    </xf>
    <xf numFmtId="0" fontId="10" fillId="0" borderId="8" xfId="1" applyFont="1" applyBorder="1" applyAlignment="1">
      <alignment horizontal="right" textRotation="90"/>
    </xf>
    <xf numFmtId="0" fontId="10" fillId="0" borderId="7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6" borderId="17" xfId="1" applyFont="1" applyFill="1" applyBorder="1" applyAlignment="1">
      <alignment horizontal="right" textRotation="90" wrapText="1"/>
    </xf>
    <xf numFmtId="0" fontId="10" fillId="6" borderId="21" xfId="1" applyFont="1" applyFill="1" applyBorder="1" applyAlignment="1">
      <alignment horizontal="right" textRotation="90" wrapText="1"/>
    </xf>
    <xf numFmtId="0" fontId="12" fillId="0" borderId="7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0" fillId="6" borderId="7" xfId="1" applyFont="1" applyFill="1" applyBorder="1" applyAlignment="1">
      <alignment horizontal="right" textRotation="90" wrapText="1"/>
    </xf>
    <xf numFmtId="0" fontId="10" fillId="6" borderId="8" xfId="1" applyFont="1" applyFill="1" applyBorder="1" applyAlignment="1">
      <alignment horizontal="right" textRotation="90" wrapText="1"/>
    </xf>
    <xf numFmtId="0" fontId="10" fillId="0" borderId="23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17" xfId="1" applyFont="1" applyBorder="1" applyAlignment="1">
      <alignment horizontal="right" textRotation="90"/>
    </xf>
    <xf numFmtId="0" fontId="10" fillId="0" borderId="21" xfId="1" applyFont="1" applyBorder="1" applyAlignment="1">
      <alignment horizontal="right" textRotation="9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0</xdr:rowOff>
    </xdr:from>
    <xdr:to>
      <xdr:col>0</xdr:col>
      <xdr:colOff>840580</xdr:colOff>
      <xdr:row>0</xdr:row>
      <xdr:rowOff>76702</xdr:rowOff>
    </xdr:to>
    <xdr:pic>
      <xdr:nvPicPr>
        <xdr:cNvPr id="2" name="Picture 1" descr="HSK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91625" y="5200650"/>
          <a:ext cx="2380" cy="767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838200</xdr:colOff>
      <xdr:row>1</xdr:row>
      <xdr:rowOff>114300</xdr:rowOff>
    </xdr:from>
    <xdr:to>
      <xdr:col>0</xdr:col>
      <xdr:colOff>840580</xdr:colOff>
      <xdr:row>1</xdr:row>
      <xdr:rowOff>191002</xdr:rowOff>
    </xdr:to>
    <xdr:pic>
      <xdr:nvPicPr>
        <xdr:cNvPr id="3" name="Picture 2" descr="HSK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5200650"/>
          <a:ext cx="2380" cy="7670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114300</xdr:rowOff>
    </xdr:from>
    <xdr:to>
      <xdr:col>0</xdr:col>
      <xdr:colOff>840580</xdr:colOff>
      <xdr:row>0</xdr:row>
      <xdr:rowOff>191002</xdr:rowOff>
    </xdr:to>
    <xdr:pic>
      <xdr:nvPicPr>
        <xdr:cNvPr id="4" name="Picture 3" descr="HSK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114300"/>
          <a:ext cx="2380" cy="7670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zoomScale="90" zoomScaleNormal="90" workbookViewId="0">
      <selection activeCell="V5" sqref="V5"/>
    </sheetView>
  </sheetViews>
  <sheetFormatPr defaultRowHeight="15" x14ac:dyDescent="0.25"/>
  <cols>
    <col min="1" max="1" width="14.7109375" bestFit="1" customWidth="1"/>
    <col min="2" max="13" width="6.28515625" customWidth="1"/>
    <col min="14" max="15" width="6.28515625" style="2" customWidth="1"/>
    <col min="20" max="20" width="4.42578125" customWidth="1"/>
  </cols>
  <sheetData>
    <row r="1" spans="1:25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5" ht="120.75" thickBot="1" x14ac:dyDescent="0.3">
      <c r="A2" s="89" t="s">
        <v>32</v>
      </c>
      <c r="B2" s="141" t="str">
        <f>A3</f>
        <v>Garpur</v>
      </c>
      <c r="C2" s="142"/>
      <c r="D2" s="141" t="str">
        <f>A7</f>
        <v>Hrunakonur 3</v>
      </c>
      <c r="E2" s="142"/>
      <c r="F2" s="141" t="str">
        <f>A11</f>
        <v>Hrunakonur 4</v>
      </c>
      <c r="G2" s="142"/>
      <c r="H2" s="141" t="str">
        <f>A15</f>
        <v>Hamar 2</v>
      </c>
      <c r="I2" s="142"/>
      <c r="J2" s="141" t="str">
        <f>A19</f>
        <v>Hvöt 2</v>
      </c>
      <c r="K2" s="142"/>
      <c r="L2" s="17" t="s">
        <v>14</v>
      </c>
      <c r="M2" s="18"/>
      <c r="N2" s="1" t="s">
        <v>21</v>
      </c>
      <c r="O2" s="4"/>
      <c r="P2" s="77"/>
    </row>
    <row r="3" spans="1:25" ht="15.75" x14ac:dyDescent="0.25">
      <c r="A3" s="143" t="s">
        <v>0</v>
      </c>
      <c r="B3" s="137" t="s">
        <v>10</v>
      </c>
      <c r="C3" s="138"/>
      <c r="D3" s="19">
        <v>2</v>
      </c>
      <c r="E3" s="20">
        <v>0</v>
      </c>
      <c r="F3" s="19">
        <v>2</v>
      </c>
      <c r="G3" s="20">
        <v>0</v>
      </c>
      <c r="H3" s="19">
        <v>2</v>
      </c>
      <c r="I3" s="20">
        <v>0</v>
      </c>
      <c r="J3" s="19">
        <v>2</v>
      </c>
      <c r="K3" s="21">
        <v>0</v>
      </c>
      <c r="L3" s="9">
        <f>SUM(B3,D3,F3,H3,J3)</f>
        <v>8</v>
      </c>
      <c r="M3" s="49" t="s">
        <v>15</v>
      </c>
      <c r="N3" s="10">
        <v>12</v>
      </c>
      <c r="O3" s="11"/>
      <c r="P3" s="77"/>
      <c r="Q3" s="2"/>
      <c r="R3" s="2"/>
      <c r="S3" s="2"/>
      <c r="T3" s="2"/>
      <c r="U3" s="2"/>
      <c r="V3" s="2"/>
      <c r="W3" s="2"/>
      <c r="X3" s="2"/>
      <c r="Y3" s="2"/>
    </row>
    <row r="4" spans="1:25" ht="15.75" x14ac:dyDescent="0.25">
      <c r="A4" s="144"/>
      <c r="B4" s="139" t="s">
        <v>11</v>
      </c>
      <c r="C4" s="140"/>
      <c r="D4" s="35">
        <v>25</v>
      </c>
      <c r="E4" s="35">
        <v>16</v>
      </c>
      <c r="F4" s="35">
        <v>25</v>
      </c>
      <c r="G4" s="35">
        <v>7</v>
      </c>
      <c r="H4" s="35">
        <v>25</v>
      </c>
      <c r="I4" s="35">
        <v>16</v>
      </c>
      <c r="J4" s="35">
        <v>25</v>
      </c>
      <c r="K4" s="36">
        <v>7</v>
      </c>
      <c r="L4" s="8">
        <f>SUM(B3,E3,G3,I3,K3)</f>
        <v>0</v>
      </c>
      <c r="M4" s="50" t="s">
        <v>16</v>
      </c>
      <c r="N4" s="3"/>
      <c r="O4" s="12"/>
      <c r="P4" s="77"/>
      <c r="Q4" s="2"/>
      <c r="R4" s="2"/>
      <c r="S4" s="2"/>
      <c r="T4" s="2"/>
      <c r="U4" s="2"/>
      <c r="V4" s="2"/>
      <c r="W4" s="2"/>
      <c r="X4" s="2"/>
      <c r="Y4" s="2"/>
    </row>
    <row r="5" spans="1:25" ht="15.75" x14ac:dyDescent="0.25">
      <c r="A5" s="144"/>
      <c r="B5" s="139" t="s">
        <v>12</v>
      </c>
      <c r="C5" s="140"/>
      <c r="D5" s="35">
        <v>25</v>
      </c>
      <c r="E5" s="35">
        <v>17</v>
      </c>
      <c r="F5" s="35">
        <v>25</v>
      </c>
      <c r="G5" s="35">
        <v>11</v>
      </c>
      <c r="H5" s="35">
        <v>25</v>
      </c>
      <c r="I5" s="35">
        <v>17</v>
      </c>
      <c r="J5" s="35">
        <v>25</v>
      </c>
      <c r="K5" s="36">
        <v>6</v>
      </c>
      <c r="L5" s="7">
        <f>SUM(B4:B6,D4:D6,F4:F6,H4:H6,J4:J6)</f>
        <v>200</v>
      </c>
      <c r="M5" s="50" t="s">
        <v>17</v>
      </c>
      <c r="N5" s="88" t="e">
        <f>L3/L4</f>
        <v>#DIV/0!</v>
      </c>
      <c r="O5" s="12" t="s">
        <v>19</v>
      </c>
      <c r="P5" s="77"/>
      <c r="Q5" s="2"/>
      <c r="R5" s="2"/>
      <c r="S5" s="2"/>
      <c r="T5" s="2"/>
      <c r="U5" s="2"/>
      <c r="V5" s="1" t="s">
        <v>36</v>
      </c>
      <c r="W5" s="2"/>
      <c r="X5" s="2"/>
      <c r="Y5" s="2"/>
    </row>
    <row r="6" spans="1:25" ht="16.5" thickBot="1" x14ac:dyDescent="0.3">
      <c r="A6" s="145"/>
      <c r="B6" s="135" t="s">
        <v>13</v>
      </c>
      <c r="C6" s="136"/>
      <c r="D6" s="41"/>
      <c r="E6" s="41"/>
      <c r="F6" s="41"/>
      <c r="G6" s="41"/>
      <c r="H6" s="41"/>
      <c r="I6" s="41"/>
      <c r="J6" s="41"/>
      <c r="K6" s="56"/>
      <c r="L6" s="14">
        <f>SUM(C4:C6,E4:E6,G4:G6,I4:I6,K4:K6)</f>
        <v>97</v>
      </c>
      <c r="M6" s="51" t="s">
        <v>18</v>
      </c>
      <c r="N6" s="23">
        <f>L5/L6</f>
        <v>2.0618556701030926</v>
      </c>
      <c r="O6" s="15" t="s">
        <v>20</v>
      </c>
      <c r="P6" s="77"/>
      <c r="Q6" s="2"/>
      <c r="R6" s="2" t="s">
        <v>37</v>
      </c>
      <c r="S6" s="2"/>
      <c r="T6" s="2"/>
      <c r="U6" s="2"/>
      <c r="V6" s="2" t="s">
        <v>38</v>
      </c>
      <c r="W6" s="2" t="s">
        <v>6</v>
      </c>
      <c r="X6" s="2"/>
      <c r="Y6" s="2"/>
    </row>
    <row r="7" spans="1:25" ht="15.75" x14ac:dyDescent="0.25">
      <c r="A7" s="143" t="s">
        <v>30</v>
      </c>
      <c r="B7" s="24">
        <f>E3</f>
        <v>0</v>
      </c>
      <c r="C7" s="20">
        <f>D3</f>
        <v>2</v>
      </c>
      <c r="D7" s="137" t="s">
        <v>10</v>
      </c>
      <c r="E7" s="138"/>
      <c r="F7" s="19">
        <v>2</v>
      </c>
      <c r="G7" s="20">
        <v>0</v>
      </c>
      <c r="H7" s="19">
        <v>2</v>
      </c>
      <c r="I7" s="20">
        <v>0</v>
      </c>
      <c r="J7" s="19">
        <v>2</v>
      </c>
      <c r="K7" s="21">
        <v>0</v>
      </c>
      <c r="L7" s="9">
        <f>SUM(B7,D7,F7,H7,J7)</f>
        <v>6</v>
      </c>
      <c r="M7" s="49" t="s">
        <v>15</v>
      </c>
      <c r="N7" s="16">
        <v>9</v>
      </c>
      <c r="O7" s="11"/>
      <c r="P7" s="77"/>
      <c r="Q7" s="2">
        <v>1</v>
      </c>
      <c r="R7" s="2" t="s">
        <v>0</v>
      </c>
      <c r="S7" s="2">
        <v>12</v>
      </c>
      <c r="T7" s="2"/>
      <c r="U7" s="2" t="s">
        <v>10</v>
      </c>
      <c r="V7" s="1">
        <v>2</v>
      </c>
      <c r="W7" s="1">
        <v>1</v>
      </c>
      <c r="X7" s="2"/>
      <c r="Y7" s="2"/>
    </row>
    <row r="8" spans="1:25" ht="15.75" x14ac:dyDescent="0.25">
      <c r="A8" s="144"/>
      <c r="B8" s="39">
        <f>E4</f>
        <v>16</v>
      </c>
      <c r="C8" s="35">
        <f>D4</f>
        <v>25</v>
      </c>
      <c r="D8" s="139" t="s">
        <v>11</v>
      </c>
      <c r="E8" s="140"/>
      <c r="F8" s="35">
        <v>25</v>
      </c>
      <c r="G8" s="35">
        <v>10</v>
      </c>
      <c r="H8" s="35">
        <v>25</v>
      </c>
      <c r="I8" s="35">
        <v>16</v>
      </c>
      <c r="J8" s="35">
        <v>25</v>
      </c>
      <c r="K8" s="36">
        <v>7</v>
      </c>
      <c r="L8" s="8">
        <f>SUM(C7,E7,G7,I7,K7)</f>
        <v>2</v>
      </c>
      <c r="M8" s="50" t="s">
        <v>16</v>
      </c>
      <c r="N8" s="6"/>
      <c r="O8" s="12"/>
      <c r="P8" s="77"/>
      <c r="Q8" s="2">
        <v>2</v>
      </c>
      <c r="R8" s="2" t="s">
        <v>35</v>
      </c>
      <c r="S8" s="2">
        <v>9</v>
      </c>
      <c r="T8" s="2"/>
      <c r="U8" s="2" t="s">
        <v>9</v>
      </c>
      <c r="V8" s="2">
        <v>21</v>
      </c>
      <c r="W8" s="2">
        <v>25</v>
      </c>
      <c r="X8" s="2"/>
      <c r="Y8" s="2"/>
    </row>
    <row r="9" spans="1:25" ht="15.75" x14ac:dyDescent="0.25">
      <c r="A9" s="144"/>
      <c r="B9" s="39">
        <f>E5</f>
        <v>17</v>
      </c>
      <c r="C9" s="35">
        <f>D5</f>
        <v>25</v>
      </c>
      <c r="D9" s="139" t="s">
        <v>12</v>
      </c>
      <c r="E9" s="140"/>
      <c r="F9" s="35">
        <v>25</v>
      </c>
      <c r="G9" s="35">
        <v>12</v>
      </c>
      <c r="H9" s="35">
        <v>25</v>
      </c>
      <c r="I9" s="35">
        <v>11</v>
      </c>
      <c r="J9" s="35">
        <v>25</v>
      </c>
      <c r="K9" s="36">
        <v>10</v>
      </c>
      <c r="L9" s="7">
        <f>SUM(B8:B10,D8:D10,F8:F10,H8:H10,J8:J10)</f>
        <v>183</v>
      </c>
      <c r="M9" s="50" t="s">
        <v>17</v>
      </c>
      <c r="N9" s="5">
        <f>L7/L8</f>
        <v>3</v>
      </c>
      <c r="O9" s="12" t="s">
        <v>19</v>
      </c>
      <c r="P9" s="77"/>
      <c r="Q9" s="2">
        <v>3</v>
      </c>
      <c r="R9" s="2" t="s">
        <v>4</v>
      </c>
      <c r="S9" s="2">
        <v>6</v>
      </c>
      <c r="T9" s="2"/>
      <c r="U9" s="2"/>
      <c r="V9" s="2">
        <v>25</v>
      </c>
      <c r="W9" s="2">
        <v>13</v>
      </c>
      <c r="X9" s="2"/>
      <c r="Y9" s="2"/>
    </row>
    <row r="10" spans="1:25" ht="16.5" thickBot="1" x14ac:dyDescent="0.3">
      <c r="A10" s="145"/>
      <c r="B10" s="40">
        <f>E6</f>
        <v>0</v>
      </c>
      <c r="C10" s="41">
        <f>D6</f>
        <v>0</v>
      </c>
      <c r="D10" s="135" t="s">
        <v>13</v>
      </c>
      <c r="E10" s="136"/>
      <c r="F10" s="41"/>
      <c r="G10" s="41"/>
      <c r="H10" s="41"/>
      <c r="I10" s="41"/>
      <c r="J10" s="41"/>
      <c r="K10" s="56"/>
      <c r="L10" s="14">
        <f>SUM(C8:C10,E8:E10,G8:G10,I8:I10,K8:K10)</f>
        <v>116</v>
      </c>
      <c r="M10" s="51" t="s">
        <v>18</v>
      </c>
      <c r="N10" s="23">
        <f>L9/L10</f>
        <v>1.5775862068965518</v>
      </c>
      <c r="O10" s="15" t="s">
        <v>20</v>
      </c>
      <c r="P10" s="77"/>
      <c r="Q10" s="2">
        <v>4</v>
      </c>
      <c r="R10" s="2" t="s">
        <v>34</v>
      </c>
      <c r="S10" s="2">
        <v>3</v>
      </c>
      <c r="T10" s="2"/>
      <c r="U10" s="2"/>
      <c r="V10" s="2">
        <v>15</v>
      </c>
      <c r="W10" s="2">
        <v>10</v>
      </c>
      <c r="X10" s="2"/>
      <c r="Y10" s="2"/>
    </row>
    <row r="11" spans="1:25" ht="15.75" x14ac:dyDescent="0.25">
      <c r="A11" s="143" t="s">
        <v>31</v>
      </c>
      <c r="B11" s="24">
        <f>G3</f>
        <v>0</v>
      </c>
      <c r="C11" s="20">
        <f>F3</f>
        <v>2</v>
      </c>
      <c r="D11" s="19">
        <f>G7</f>
        <v>0</v>
      </c>
      <c r="E11" s="20">
        <f>F7</f>
        <v>2</v>
      </c>
      <c r="F11" s="137" t="s">
        <v>10</v>
      </c>
      <c r="G11" s="138"/>
      <c r="H11" s="19">
        <v>0</v>
      </c>
      <c r="I11" s="20">
        <v>2</v>
      </c>
      <c r="J11" s="19">
        <v>2</v>
      </c>
      <c r="K11" s="21">
        <v>0</v>
      </c>
      <c r="L11" s="9">
        <f>SUM(B11,D11,F11,H11,J11)</f>
        <v>2</v>
      </c>
      <c r="M11" s="49" t="s">
        <v>15</v>
      </c>
      <c r="N11" s="16">
        <v>3</v>
      </c>
      <c r="O11" s="11"/>
      <c r="P11" s="77"/>
      <c r="Q11" s="2">
        <v>5</v>
      </c>
      <c r="R11" s="2" t="s">
        <v>6</v>
      </c>
      <c r="S11" s="2">
        <v>0</v>
      </c>
      <c r="T11" s="2"/>
      <c r="U11" s="2"/>
      <c r="V11" s="1" t="s">
        <v>39</v>
      </c>
      <c r="W11" s="1"/>
      <c r="X11" s="1" t="s">
        <v>40</v>
      </c>
      <c r="Y11" s="1"/>
    </row>
    <row r="12" spans="1:25" ht="15.75" x14ac:dyDescent="0.25">
      <c r="A12" s="144"/>
      <c r="B12" s="39">
        <f>G4</f>
        <v>7</v>
      </c>
      <c r="C12" s="35">
        <f>F4</f>
        <v>25</v>
      </c>
      <c r="D12" s="35">
        <f>G8</f>
        <v>10</v>
      </c>
      <c r="E12" s="35">
        <f>F8</f>
        <v>25</v>
      </c>
      <c r="F12" s="139" t="s">
        <v>11</v>
      </c>
      <c r="G12" s="140"/>
      <c r="H12" s="35">
        <v>17</v>
      </c>
      <c r="I12" s="35">
        <v>25</v>
      </c>
      <c r="J12" s="35">
        <v>25</v>
      </c>
      <c r="K12" s="36">
        <v>8</v>
      </c>
      <c r="L12" s="8">
        <f>SUM(C11,E11,G11,I11,K11)</f>
        <v>6</v>
      </c>
      <c r="M12" s="50" t="s">
        <v>16</v>
      </c>
      <c r="N12" s="6"/>
      <c r="O12" s="12"/>
      <c r="P12" s="77"/>
      <c r="Q12" s="2"/>
      <c r="R12" s="2"/>
      <c r="S12" s="2"/>
      <c r="T12" s="2"/>
      <c r="U12" s="2"/>
      <c r="V12" s="2" t="s">
        <v>0</v>
      </c>
      <c r="W12" s="2" t="s">
        <v>34</v>
      </c>
      <c r="X12" s="2" t="s">
        <v>35</v>
      </c>
      <c r="Y12" s="2" t="s">
        <v>4</v>
      </c>
    </row>
    <row r="13" spans="1:25" ht="15.75" x14ac:dyDescent="0.25">
      <c r="A13" s="144"/>
      <c r="B13" s="39">
        <f>G5</f>
        <v>11</v>
      </c>
      <c r="C13" s="35">
        <f>F5</f>
        <v>25</v>
      </c>
      <c r="D13" s="35">
        <f>G9</f>
        <v>12</v>
      </c>
      <c r="E13" s="35">
        <f>F9</f>
        <v>25</v>
      </c>
      <c r="F13" s="139" t="s">
        <v>12</v>
      </c>
      <c r="G13" s="140"/>
      <c r="H13" s="35">
        <v>18</v>
      </c>
      <c r="I13" s="35">
        <v>25</v>
      </c>
      <c r="J13" s="35">
        <v>25</v>
      </c>
      <c r="K13" s="36">
        <v>23</v>
      </c>
      <c r="L13" s="7">
        <f>SUM(B12:B14,D12:D14,F12:F14,H12:H14,J12:J14)</f>
        <v>125</v>
      </c>
      <c r="M13" s="50" t="s">
        <v>17</v>
      </c>
      <c r="N13" s="5">
        <f>L11/L12</f>
        <v>0.33333333333333331</v>
      </c>
      <c r="O13" s="12" t="s">
        <v>19</v>
      </c>
      <c r="P13" s="77"/>
      <c r="Q13" s="2"/>
      <c r="R13" s="2"/>
      <c r="S13" s="2"/>
      <c r="T13" s="2"/>
      <c r="U13" s="2" t="s">
        <v>10</v>
      </c>
      <c r="V13" s="2">
        <v>2</v>
      </c>
      <c r="W13" s="2">
        <v>0</v>
      </c>
      <c r="X13" s="2">
        <v>2</v>
      </c>
      <c r="Y13" s="2">
        <v>1</v>
      </c>
    </row>
    <row r="14" spans="1:25" ht="16.5" thickBot="1" x14ac:dyDescent="0.3">
      <c r="A14" s="145"/>
      <c r="B14" s="40">
        <f>G6</f>
        <v>0</v>
      </c>
      <c r="C14" s="41">
        <f>F6</f>
        <v>0</v>
      </c>
      <c r="D14" s="41">
        <f>G10</f>
        <v>0</v>
      </c>
      <c r="E14" s="41">
        <f>F10</f>
        <v>0</v>
      </c>
      <c r="F14" s="135" t="s">
        <v>13</v>
      </c>
      <c r="G14" s="136"/>
      <c r="H14" s="41"/>
      <c r="I14" s="41"/>
      <c r="J14" s="41"/>
      <c r="K14" s="56"/>
      <c r="L14" s="14">
        <f>SUM(C12:C14,E12:E14,G12:G14,I12:I14,K12:K14)</f>
        <v>181</v>
      </c>
      <c r="M14" s="52" t="s">
        <v>18</v>
      </c>
      <c r="N14" s="25">
        <f>L13/L14</f>
        <v>0.69060773480662985</v>
      </c>
      <c r="O14" s="13" t="s">
        <v>20</v>
      </c>
      <c r="P14" s="77"/>
      <c r="Q14" s="2"/>
      <c r="R14" s="2"/>
      <c r="S14" s="2"/>
      <c r="T14" s="2"/>
      <c r="U14" s="2" t="s">
        <v>9</v>
      </c>
      <c r="V14" s="2">
        <v>25</v>
      </c>
      <c r="W14" s="2">
        <v>14</v>
      </c>
      <c r="X14" s="2">
        <v>22</v>
      </c>
      <c r="Y14" s="2">
        <v>25</v>
      </c>
    </row>
    <row r="15" spans="1:25" ht="15.75" x14ac:dyDescent="0.25">
      <c r="A15" s="143" t="s">
        <v>4</v>
      </c>
      <c r="B15" s="24">
        <f>I3</f>
        <v>0</v>
      </c>
      <c r="C15" s="20">
        <f>H3</f>
        <v>2</v>
      </c>
      <c r="D15" s="19">
        <f>I7</f>
        <v>0</v>
      </c>
      <c r="E15" s="20">
        <f>H7</f>
        <v>2</v>
      </c>
      <c r="F15" s="19">
        <f>I11</f>
        <v>2</v>
      </c>
      <c r="G15" s="20">
        <f>H11</f>
        <v>0</v>
      </c>
      <c r="H15" s="137" t="s">
        <v>10</v>
      </c>
      <c r="I15" s="138"/>
      <c r="J15" s="60">
        <v>2</v>
      </c>
      <c r="K15" s="11">
        <v>0</v>
      </c>
      <c r="L15" s="9">
        <f>SUM(B15,D15,F15,H15,J15)</f>
        <v>4</v>
      </c>
      <c r="M15" s="49" t="s">
        <v>15</v>
      </c>
      <c r="N15" s="16">
        <v>6</v>
      </c>
      <c r="O15" s="11"/>
      <c r="P15" s="77"/>
      <c r="Q15" s="2"/>
      <c r="R15" s="2"/>
      <c r="S15" s="2"/>
      <c r="T15" s="2"/>
      <c r="U15" s="2"/>
      <c r="V15" s="2">
        <v>25</v>
      </c>
      <c r="W15" s="2">
        <v>12</v>
      </c>
      <c r="X15" s="2">
        <v>25</v>
      </c>
      <c r="Y15" s="2">
        <v>20</v>
      </c>
    </row>
    <row r="16" spans="1:25" ht="15.75" x14ac:dyDescent="0.25">
      <c r="A16" s="144"/>
      <c r="B16" s="45">
        <f>I4</f>
        <v>16</v>
      </c>
      <c r="C16" s="44">
        <f>H4</f>
        <v>25</v>
      </c>
      <c r="D16" s="44">
        <f>I8</f>
        <v>16</v>
      </c>
      <c r="E16" s="44">
        <f>H8</f>
        <v>25</v>
      </c>
      <c r="F16" s="44">
        <f>I12</f>
        <v>25</v>
      </c>
      <c r="G16" s="44">
        <f>H12</f>
        <v>17</v>
      </c>
      <c r="H16" s="139" t="s">
        <v>11</v>
      </c>
      <c r="I16" s="140"/>
      <c r="J16" s="44">
        <v>25</v>
      </c>
      <c r="K16" s="54">
        <v>14</v>
      </c>
      <c r="L16" s="8">
        <f>SUM(C15,E15,G15,I15,K15)</f>
        <v>4</v>
      </c>
      <c r="M16" s="50" t="s">
        <v>16</v>
      </c>
      <c r="N16" s="6"/>
      <c r="O16" s="12"/>
      <c r="P16" s="77"/>
      <c r="Q16" s="2"/>
      <c r="R16" s="2"/>
      <c r="S16" s="2"/>
      <c r="T16" s="2"/>
      <c r="U16" s="2"/>
      <c r="V16" s="2"/>
      <c r="W16" s="2"/>
      <c r="X16" s="2">
        <v>15</v>
      </c>
      <c r="Y16" s="2">
        <v>14</v>
      </c>
    </row>
    <row r="17" spans="1:25" ht="15.75" x14ac:dyDescent="0.25">
      <c r="A17" s="144"/>
      <c r="B17" s="45">
        <f>I5</f>
        <v>17</v>
      </c>
      <c r="C17" s="44">
        <f>H5</f>
        <v>25</v>
      </c>
      <c r="D17" s="44">
        <f>I9</f>
        <v>11</v>
      </c>
      <c r="E17" s="44">
        <f>H9</f>
        <v>25</v>
      </c>
      <c r="F17" s="44">
        <f>I13</f>
        <v>25</v>
      </c>
      <c r="G17" s="44">
        <f>H13</f>
        <v>18</v>
      </c>
      <c r="H17" s="139" t="s">
        <v>12</v>
      </c>
      <c r="I17" s="140"/>
      <c r="J17" s="44">
        <v>25</v>
      </c>
      <c r="K17" s="54">
        <v>15</v>
      </c>
      <c r="L17" s="7">
        <f>SUM(B16:B18,D16:D18,F16:F18,H16:H18,J16:J18)</f>
        <v>160</v>
      </c>
      <c r="M17" s="50" t="s">
        <v>17</v>
      </c>
      <c r="N17" s="5">
        <f>L15/L16</f>
        <v>1</v>
      </c>
      <c r="O17" s="12" t="s">
        <v>19</v>
      </c>
      <c r="P17" s="77"/>
      <c r="Q17" s="2"/>
      <c r="R17" s="2"/>
      <c r="S17" s="2"/>
      <c r="T17" s="2"/>
      <c r="U17" s="2"/>
      <c r="V17" s="1" t="s">
        <v>41</v>
      </c>
      <c r="W17" s="2"/>
      <c r="X17" s="1" t="s">
        <v>42</v>
      </c>
      <c r="Y17" s="2"/>
    </row>
    <row r="18" spans="1:25" ht="16.5" thickBot="1" x14ac:dyDescent="0.3">
      <c r="A18" s="145"/>
      <c r="B18" s="46">
        <f>I6</f>
        <v>0</v>
      </c>
      <c r="C18" s="47">
        <f>H6</f>
        <v>0</v>
      </c>
      <c r="D18" s="47">
        <f>I10</f>
        <v>0</v>
      </c>
      <c r="E18" s="47">
        <f>H10</f>
        <v>0</v>
      </c>
      <c r="F18" s="47">
        <f>I14</f>
        <v>0</v>
      </c>
      <c r="G18" s="47">
        <f>H14</f>
        <v>0</v>
      </c>
      <c r="H18" s="135" t="s">
        <v>13</v>
      </c>
      <c r="I18" s="136"/>
      <c r="J18" s="47"/>
      <c r="K18" s="57"/>
      <c r="L18" s="14">
        <f>SUM(C16:C18,E16:E18,G16:G18,I16:I18,K16:K18)</f>
        <v>164</v>
      </c>
      <c r="M18" s="52" t="s">
        <v>18</v>
      </c>
      <c r="N18" s="25">
        <f>L17/L18</f>
        <v>0.97560975609756095</v>
      </c>
      <c r="O18" s="13" t="s">
        <v>20</v>
      </c>
      <c r="P18" s="77"/>
      <c r="Q18" s="2"/>
      <c r="R18" s="2"/>
      <c r="S18" s="2"/>
      <c r="T18" s="2"/>
      <c r="U18" s="2"/>
      <c r="V18" s="96" t="s">
        <v>0</v>
      </c>
      <c r="W18" s="100" t="s">
        <v>35</v>
      </c>
      <c r="X18" s="1" t="s">
        <v>34</v>
      </c>
      <c r="Y18" s="101" t="s">
        <v>4</v>
      </c>
    </row>
    <row r="19" spans="1:25" ht="15.75" x14ac:dyDescent="0.25">
      <c r="A19" s="143" t="s">
        <v>6</v>
      </c>
      <c r="B19" s="61">
        <f>K3</f>
        <v>0</v>
      </c>
      <c r="C19" s="10">
        <f>J3</f>
        <v>2</v>
      </c>
      <c r="D19" s="60">
        <f>K7</f>
        <v>0</v>
      </c>
      <c r="E19" s="10">
        <f>J7</f>
        <v>2</v>
      </c>
      <c r="F19" s="60">
        <f>K11</f>
        <v>0</v>
      </c>
      <c r="G19" s="10">
        <f>J11</f>
        <v>2</v>
      </c>
      <c r="H19" s="60">
        <f>K15</f>
        <v>0</v>
      </c>
      <c r="I19" s="10">
        <f>J15</f>
        <v>2</v>
      </c>
      <c r="J19" s="137" t="s">
        <v>10</v>
      </c>
      <c r="K19" s="138"/>
      <c r="L19" s="9">
        <f>SUM(B19,D19,F19,H19,J19)</f>
        <v>0</v>
      </c>
      <c r="M19" s="49" t="s">
        <v>15</v>
      </c>
      <c r="N19" s="16">
        <v>0</v>
      </c>
      <c r="O19" s="11"/>
      <c r="P19" s="77"/>
      <c r="Q19" s="2"/>
      <c r="R19" s="2"/>
      <c r="S19" s="2"/>
      <c r="T19" s="2"/>
      <c r="U19" s="2" t="s">
        <v>10</v>
      </c>
      <c r="V19" s="97">
        <v>2</v>
      </c>
      <c r="W19" s="98">
        <v>0</v>
      </c>
      <c r="X19" s="2">
        <v>0</v>
      </c>
      <c r="Y19" s="99">
        <v>2</v>
      </c>
    </row>
    <row r="20" spans="1:25" ht="15.75" x14ac:dyDescent="0.25">
      <c r="A20" s="144"/>
      <c r="B20" s="45">
        <f>K4</f>
        <v>7</v>
      </c>
      <c r="C20" s="44">
        <f>J4</f>
        <v>25</v>
      </c>
      <c r="D20" s="44">
        <f>K8</f>
        <v>7</v>
      </c>
      <c r="E20" s="44">
        <f>J8</f>
        <v>25</v>
      </c>
      <c r="F20" s="44">
        <f>K12</f>
        <v>8</v>
      </c>
      <c r="G20" s="44">
        <f>J12</f>
        <v>25</v>
      </c>
      <c r="H20" s="44">
        <f>K16</f>
        <v>14</v>
      </c>
      <c r="I20" s="44">
        <f>J16</f>
        <v>25</v>
      </c>
      <c r="J20" s="139" t="s">
        <v>11</v>
      </c>
      <c r="K20" s="140"/>
      <c r="L20" s="8">
        <f>SUM(C19,E19,G19,I19,K19)</f>
        <v>8</v>
      </c>
      <c r="M20" s="50" t="s">
        <v>16</v>
      </c>
      <c r="N20" s="6"/>
      <c r="O20" s="12"/>
      <c r="P20" s="77"/>
      <c r="Q20" s="2"/>
      <c r="R20" s="2"/>
      <c r="S20" s="2"/>
      <c r="T20" s="2"/>
      <c r="U20" s="2" t="s">
        <v>9</v>
      </c>
      <c r="V20" s="97">
        <v>25</v>
      </c>
      <c r="W20" s="98">
        <v>15</v>
      </c>
      <c r="X20" s="2">
        <v>11</v>
      </c>
      <c r="Y20" s="99">
        <v>25</v>
      </c>
    </row>
    <row r="21" spans="1:25" ht="15.75" x14ac:dyDescent="0.25">
      <c r="A21" s="144"/>
      <c r="B21" s="45">
        <f>K5</f>
        <v>6</v>
      </c>
      <c r="C21" s="44">
        <f>J5</f>
        <v>25</v>
      </c>
      <c r="D21" s="44">
        <f>K9</f>
        <v>10</v>
      </c>
      <c r="E21" s="44">
        <f>J9</f>
        <v>25</v>
      </c>
      <c r="F21" s="44">
        <f>K13</f>
        <v>23</v>
      </c>
      <c r="G21" s="44">
        <f>J13</f>
        <v>25</v>
      </c>
      <c r="H21" s="44">
        <f>K17</f>
        <v>15</v>
      </c>
      <c r="I21" s="44">
        <f>J17</f>
        <v>25</v>
      </c>
      <c r="J21" s="139" t="s">
        <v>12</v>
      </c>
      <c r="K21" s="140"/>
      <c r="L21" s="7">
        <f>SUM(B20:B22,D20:D22,F20:F22,H20:H22,J20:J22)</f>
        <v>90</v>
      </c>
      <c r="M21" s="50" t="s">
        <v>17</v>
      </c>
      <c r="N21" s="5">
        <f>L19/L20</f>
        <v>0</v>
      </c>
      <c r="O21" s="12" t="s">
        <v>19</v>
      </c>
      <c r="P21" s="77"/>
      <c r="Q21" s="2"/>
      <c r="R21" s="2"/>
      <c r="S21" s="2"/>
      <c r="T21" s="2"/>
      <c r="U21" s="2"/>
      <c r="V21" s="97">
        <v>25</v>
      </c>
      <c r="W21" s="98">
        <v>13</v>
      </c>
      <c r="X21" s="2">
        <v>12</v>
      </c>
      <c r="Y21" s="99">
        <v>25</v>
      </c>
    </row>
    <row r="22" spans="1:25" ht="16.5" thickBot="1" x14ac:dyDescent="0.3">
      <c r="A22" s="145"/>
      <c r="B22" s="46">
        <f>K6</f>
        <v>0</v>
      </c>
      <c r="C22" s="47">
        <f>J6</f>
        <v>0</v>
      </c>
      <c r="D22" s="47">
        <f>K10</f>
        <v>0</v>
      </c>
      <c r="E22" s="47">
        <f>J10</f>
        <v>0</v>
      </c>
      <c r="F22" s="47">
        <f>K14</f>
        <v>0</v>
      </c>
      <c r="G22" s="47">
        <f>J14</f>
        <v>0</v>
      </c>
      <c r="H22" s="47">
        <f>K18</f>
        <v>0</v>
      </c>
      <c r="I22" s="47">
        <f>J18</f>
        <v>0</v>
      </c>
      <c r="J22" s="135" t="s">
        <v>13</v>
      </c>
      <c r="K22" s="136"/>
      <c r="L22" s="14">
        <f>SUM(C20:C22,E20:E22,G20:G22,I20:I22,K20:K22)</f>
        <v>200</v>
      </c>
      <c r="M22" s="52" t="s">
        <v>18</v>
      </c>
      <c r="N22" s="25">
        <f>L21/L22</f>
        <v>0.45</v>
      </c>
      <c r="O22" s="13" t="s">
        <v>20</v>
      </c>
      <c r="P22" s="77"/>
      <c r="Q22" s="2"/>
      <c r="R22" s="2"/>
      <c r="S22" s="2"/>
      <c r="T22" s="2"/>
      <c r="U22" s="2"/>
      <c r="V22" s="2" t="s">
        <v>43</v>
      </c>
      <c r="W22" s="2" t="s">
        <v>44</v>
      </c>
      <c r="X22" s="2" t="s">
        <v>25</v>
      </c>
      <c r="Y22" s="2" t="s">
        <v>45</v>
      </c>
    </row>
    <row r="23" spans="1:25" x14ac:dyDescent="0.25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</row>
    <row r="25" spans="1:25" ht="66.75" customHeight="1" thickBot="1" x14ac:dyDescent="0.3">
      <c r="A25" s="90" t="s">
        <v>33</v>
      </c>
      <c r="B25" s="151" t="str">
        <f>A26</f>
        <v>Dímon-Hekla</v>
      </c>
      <c r="C25" s="152"/>
      <c r="D25" s="151" t="str">
        <f>A30</f>
        <v>Hamar 1</v>
      </c>
      <c r="E25" s="152"/>
      <c r="F25" s="151" t="str">
        <f>A34</f>
        <v>Hrunakonur 1</v>
      </c>
      <c r="G25" s="152"/>
      <c r="H25" s="151" t="str">
        <f>A38</f>
        <v>Hrunakonur 2</v>
      </c>
      <c r="I25" s="152"/>
      <c r="J25" s="151" t="str">
        <f>A42</f>
        <v>UMFL 1</v>
      </c>
      <c r="K25" s="152"/>
      <c r="L25" s="146" t="str">
        <f>A46</f>
        <v>UMFL 2</v>
      </c>
      <c r="M25" s="147"/>
      <c r="N25" s="146" t="str">
        <f>A50</f>
        <v>Hvöt 1</v>
      </c>
      <c r="O25" s="147"/>
      <c r="P25" s="91" t="s">
        <v>14</v>
      </c>
      <c r="Q25" s="92"/>
      <c r="R25" s="93" t="s">
        <v>21</v>
      </c>
      <c r="S25" s="94"/>
      <c r="T25" s="95"/>
    </row>
    <row r="26" spans="1:25" ht="15.75" x14ac:dyDescent="0.25">
      <c r="A26" s="148" t="s">
        <v>29</v>
      </c>
      <c r="B26" s="76"/>
      <c r="C26" s="62" t="s">
        <v>10</v>
      </c>
      <c r="D26" s="19">
        <v>0</v>
      </c>
      <c r="E26" s="20">
        <v>2</v>
      </c>
      <c r="F26" s="19">
        <v>2</v>
      </c>
      <c r="G26" s="20">
        <v>1</v>
      </c>
      <c r="H26" s="22">
        <v>2</v>
      </c>
      <c r="I26" s="53">
        <v>0</v>
      </c>
      <c r="J26" s="22">
        <v>2</v>
      </c>
      <c r="K26" s="53">
        <v>1</v>
      </c>
      <c r="L26" s="19">
        <v>2</v>
      </c>
      <c r="M26" s="20">
        <v>0</v>
      </c>
      <c r="N26" s="19">
        <v>2</v>
      </c>
      <c r="O26" s="21">
        <v>0</v>
      </c>
      <c r="P26" s="9">
        <f>SUM(B26,D26,F26,H26,J26,L26,N26)</f>
        <v>10</v>
      </c>
      <c r="Q26" s="49" t="s">
        <v>15</v>
      </c>
      <c r="R26" s="1">
        <f>SUM(IF(AND(B26=2,(C26=0)),3,B26),IF(AND(D26=2,(E26=0)),3,D26),IF(AND(F26=2,G26=0),3,F26),IF(AND(H26=2,I26=0),3,H26),IF(AND(J26=2,K26=0),3,J26),IF(AND(L26=2,M26=0),3,L26),IF(AND(N26=2,O26=0),3,N26))</f>
        <v>13</v>
      </c>
      <c r="S26" s="11"/>
      <c r="T26" s="95"/>
      <c r="U26" s="2" t="s">
        <v>22</v>
      </c>
    </row>
    <row r="27" spans="1:25" ht="15.75" x14ac:dyDescent="0.25">
      <c r="A27" s="149"/>
      <c r="B27" s="63"/>
      <c r="C27" s="30" t="s">
        <v>11</v>
      </c>
      <c r="D27" s="35">
        <v>19</v>
      </c>
      <c r="E27" s="35">
        <v>25</v>
      </c>
      <c r="F27" s="35">
        <v>25</v>
      </c>
      <c r="G27" s="35">
        <v>21</v>
      </c>
      <c r="H27" s="35">
        <v>25</v>
      </c>
      <c r="I27" s="35">
        <v>14</v>
      </c>
      <c r="J27" s="35">
        <v>25</v>
      </c>
      <c r="K27" s="35">
        <v>12</v>
      </c>
      <c r="L27" s="35">
        <v>25</v>
      </c>
      <c r="M27" s="35">
        <v>21</v>
      </c>
      <c r="N27" s="35">
        <v>25</v>
      </c>
      <c r="O27" s="36">
        <v>8</v>
      </c>
      <c r="P27" s="8">
        <f>SUM(C26,E26,G26,I26,K26,M26,O26)</f>
        <v>4</v>
      </c>
      <c r="Q27" s="50" t="s">
        <v>16</v>
      </c>
      <c r="R27" s="3"/>
      <c r="S27" s="12"/>
      <c r="T27" s="95"/>
    </row>
    <row r="28" spans="1:25" ht="15.75" x14ac:dyDescent="0.25">
      <c r="A28" s="149"/>
      <c r="B28" s="42"/>
      <c r="C28" s="30" t="s">
        <v>12</v>
      </c>
      <c r="D28" s="35">
        <v>16</v>
      </c>
      <c r="E28" s="35">
        <v>25</v>
      </c>
      <c r="F28" s="35">
        <v>24</v>
      </c>
      <c r="G28" s="35">
        <v>25</v>
      </c>
      <c r="H28" s="35">
        <v>25</v>
      </c>
      <c r="I28" s="35">
        <v>14</v>
      </c>
      <c r="J28" s="35">
        <v>21</v>
      </c>
      <c r="K28" s="35">
        <v>25</v>
      </c>
      <c r="L28" s="35">
        <v>25</v>
      </c>
      <c r="M28" s="35">
        <v>21</v>
      </c>
      <c r="N28" s="35">
        <v>25</v>
      </c>
      <c r="O28" s="36">
        <v>6</v>
      </c>
      <c r="P28" s="7">
        <f>SUM(B27:B29,D27:D29,F27:F29,H27:H29,J27:J29,L27:L29,N27:N29)</f>
        <v>310</v>
      </c>
      <c r="Q28" s="50" t="s">
        <v>17</v>
      </c>
      <c r="R28" s="5">
        <f>P26/P27</f>
        <v>2.5</v>
      </c>
      <c r="S28" s="12" t="s">
        <v>19</v>
      </c>
      <c r="T28" s="95"/>
    </row>
    <row r="29" spans="1:25" ht="16.5" thickBot="1" x14ac:dyDescent="0.3">
      <c r="A29" s="150"/>
      <c r="B29" s="43"/>
      <c r="C29" s="31" t="s">
        <v>13</v>
      </c>
      <c r="D29" s="37"/>
      <c r="E29" s="37"/>
      <c r="F29" s="37">
        <v>15</v>
      </c>
      <c r="G29" s="37">
        <v>10</v>
      </c>
      <c r="H29" s="37"/>
      <c r="I29" s="37"/>
      <c r="J29" s="37">
        <v>15</v>
      </c>
      <c r="K29" s="37">
        <v>7</v>
      </c>
      <c r="L29" s="37"/>
      <c r="M29" s="37"/>
      <c r="N29" s="37"/>
      <c r="O29" s="38"/>
      <c r="P29" s="14">
        <f>SUM(C27:C29,E27:E29,G27:G29,I27:I29,K27:K29,M27:M29,O27:O29)</f>
        <v>234</v>
      </c>
      <c r="Q29" s="51" t="s">
        <v>18</v>
      </c>
      <c r="R29" s="23">
        <f>P28/P29</f>
        <v>1.3247863247863247</v>
      </c>
      <c r="S29" s="15" t="s">
        <v>20</v>
      </c>
      <c r="T29" s="95"/>
    </row>
    <row r="30" spans="1:25" ht="15.75" x14ac:dyDescent="0.25">
      <c r="A30" s="148" t="s">
        <v>1</v>
      </c>
      <c r="B30" s="24">
        <f>E26</f>
        <v>2</v>
      </c>
      <c r="C30" s="20">
        <f>D26</f>
        <v>0</v>
      </c>
      <c r="D30" s="27"/>
      <c r="E30" s="28" t="s">
        <v>10</v>
      </c>
      <c r="F30" s="19">
        <v>0</v>
      </c>
      <c r="G30" s="20">
        <v>2</v>
      </c>
      <c r="H30" s="19">
        <v>0</v>
      </c>
      <c r="I30" s="20">
        <v>2</v>
      </c>
      <c r="J30" s="19">
        <v>2</v>
      </c>
      <c r="K30" s="20">
        <v>0</v>
      </c>
      <c r="L30" s="19">
        <v>2</v>
      </c>
      <c r="M30" s="20">
        <v>0</v>
      </c>
      <c r="N30" s="19">
        <v>2</v>
      </c>
      <c r="O30" s="21">
        <v>0</v>
      </c>
      <c r="P30" s="9">
        <f>SUM(B30,D30,F30,H30,J30,L30,N30)</f>
        <v>8</v>
      </c>
      <c r="Q30" s="49" t="s">
        <v>15</v>
      </c>
      <c r="R30" s="1">
        <f>SUM(IF(AND(B30=2,(C30=0)),3,B30),IF(AND(D30=2,(E30=0)),3,D30),IF(AND(F30=2,G30=0),3,F30),IF(AND(H30=2,I30=0),3,H30),IF(AND(J30=2,K30=0),3,J30),IF(AND(L30=2,M30=0),3,L30),IF(AND(N30=2,O30=0),3,N30))</f>
        <v>12</v>
      </c>
      <c r="S30" s="11"/>
      <c r="T30" s="95"/>
      <c r="U30" s="2" t="s">
        <v>24</v>
      </c>
    </row>
    <row r="31" spans="1:25" ht="15.75" x14ac:dyDescent="0.25">
      <c r="A31" s="149"/>
      <c r="B31" s="39">
        <f>E27</f>
        <v>25</v>
      </c>
      <c r="C31" s="35">
        <f>D27</f>
        <v>19</v>
      </c>
      <c r="D31" s="29"/>
      <c r="E31" s="30" t="s">
        <v>11</v>
      </c>
      <c r="F31" s="35">
        <v>24</v>
      </c>
      <c r="G31" s="35">
        <v>25</v>
      </c>
      <c r="H31" s="35">
        <v>23</v>
      </c>
      <c r="I31" s="35">
        <v>25</v>
      </c>
      <c r="J31" s="35">
        <v>25</v>
      </c>
      <c r="K31" s="35">
        <v>19</v>
      </c>
      <c r="L31" s="35">
        <v>25</v>
      </c>
      <c r="M31" s="35">
        <v>15</v>
      </c>
      <c r="N31" s="35">
        <v>25</v>
      </c>
      <c r="O31" s="36">
        <v>16</v>
      </c>
      <c r="P31" s="8">
        <f>SUM(C30,E30,G30,I30,K30,M30,O30)</f>
        <v>4</v>
      </c>
      <c r="Q31" s="50" t="s">
        <v>16</v>
      </c>
      <c r="R31" s="6"/>
      <c r="S31" s="12"/>
      <c r="T31" s="95"/>
    </row>
    <row r="32" spans="1:25" ht="15.75" x14ac:dyDescent="0.25">
      <c r="A32" s="149"/>
      <c r="B32" s="39">
        <f>E28</f>
        <v>25</v>
      </c>
      <c r="C32" s="35">
        <f>D28</f>
        <v>16</v>
      </c>
      <c r="D32" s="29"/>
      <c r="E32" s="30" t="s">
        <v>12</v>
      </c>
      <c r="F32" s="35">
        <v>20</v>
      </c>
      <c r="G32" s="35">
        <v>25</v>
      </c>
      <c r="H32" s="35">
        <v>19</v>
      </c>
      <c r="I32" s="35">
        <v>25</v>
      </c>
      <c r="J32" s="35">
        <v>25</v>
      </c>
      <c r="K32" s="35">
        <v>19</v>
      </c>
      <c r="L32" s="35">
        <v>25</v>
      </c>
      <c r="M32" s="35">
        <v>15</v>
      </c>
      <c r="N32" s="35">
        <v>25</v>
      </c>
      <c r="O32" s="36">
        <v>18</v>
      </c>
      <c r="P32" s="7">
        <f>SUM(B31:B33,D31:D33,F31:F33,H31:H33,J31:J33,L31:L33,N31:N33)</f>
        <v>286</v>
      </c>
      <c r="Q32" s="50" t="s">
        <v>17</v>
      </c>
      <c r="R32" s="5">
        <f>P30/P31</f>
        <v>2</v>
      </c>
      <c r="S32" s="12" t="s">
        <v>19</v>
      </c>
      <c r="T32" s="95"/>
    </row>
    <row r="33" spans="1:21" ht="16.5" thickBot="1" x14ac:dyDescent="0.3">
      <c r="A33" s="150"/>
      <c r="B33" s="40">
        <f>E29</f>
        <v>0</v>
      </c>
      <c r="C33" s="41">
        <f>D29</f>
        <v>0</v>
      </c>
      <c r="D33" s="34"/>
      <c r="E33" s="55" t="s">
        <v>13</v>
      </c>
      <c r="F33" s="41"/>
      <c r="G33" s="41"/>
      <c r="H33" s="41"/>
      <c r="I33" s="41"/>
      <c r="J33" s="41"/>
      <c r="K33" s="41"/>
      <c r="L33" s="41"/>
      <c r="M33" s="41"/>
      <c r="N33" s="37"/>
      <c r="O33" s="38"/>
      <c r="P33" s="14">
        <f>SUM(C31:C33,E31:E33,G31:G33,I31:I33,K31:K33,M31:M33,O31:O33)</f>
        <v>237</v>
      </c>
      <c r="Q33" s="51" t="s">
        <v>18</v>
      </c>
      <c r="R33" s="23">
        <f>P32/P33</f>
        <v>1.2067510548523206</v>
      </c>
      <c r="S33" s="15" t="s">
        <v>20</v>
      </c>
      <c r="T33" s="95"/>
    </row>
    <row r="34" spans="1:21" ht="15.75" x14ac:dyDescent="0.25">
      <c r="A34" s="148" t="s">
        <v>8</v>
      </c>
      <c r="B34" s="24">
        <f>G26</f>
        <v>1</v>
      </c>
      <c r="C34" s="20">
        <f>F26</f>
        <v>2</v>
      </c>
      <c r="D34" s="19">
        <f>G30</f>
        <v>2</v>
      </c>
      <c r="E34" s="20">
        <f>F30</f>
        <v>0</v>
      </c>
      <c r="F34" s="27"/>
      <c r="G34" s="28" t="s">
        <v>10</v>
      </c>
      <c r="H34" s="19">
        <v>2</v>
      </c>
      <c r="I34" s="20">
        <v>0</v>
      </c>
      <c r="J34" s="19">
        <v>2</v>
      </c>
      <c r="K34" s="20">
        <v>0</v>
      </c>
      <c r="L34" s="19">
        <v>2</v>
      </c>
      <c r="M34" s="20">
        <v>0</v>
      </c>
      <c r="N34" s="19">
        <v>2</v>
      </c>
      <c r="O34" s="21">
        <v>0</v>
      </c>
      <c r="P34" s="9">
        <f>SUM(B34,D34,F34,H34,J34,L34,N34)</f>
        <v>11</v>
      </c>
      <c r="Q34" s="49" t="s">
        <v>15</v>
      </c>
      <c r="R34" s="1">
        <f>SUM(IF(AND(B34=2,(C34=0)),3,B34),IF(AND(D34=2,(E34=0)),3,D34),IF(AND(F34=2,G34=0),3,F34),IF(AND(H34=2,I34=0),3,H34),IF(AND(J34=2,K34=0),3,J34),IF(AND(L34=2,M34=0),3,L34),IF(AND(N34=2,O34=0),3,N34))</f>
        <v>16</v>
      </c>
      <c r="S34" s="11"/>
      <c r="T34" s="95"/>
      <c r="U34" s="2" t="s">
        <v>23</v>
      </c>
    </row>
    <row r="35" spans="1:21" ht="15.75" x14ac:dyDescent="0.25">
      <c r="A35" s="149"/>
      <c r="B35" s="39">
        <f>G27</f>
        <v>21</v>
      </c>
      <c r="C35" s="35">
        <f>F27</f>
        <v>25</v>
      </c>
      <c r="D35" s="35">
        <f>G31</f>
        <v>25</v>
      </c>
      <c r="E35" s="35">
        <f>F31</f>
        <v>24</v>
      </c>
      <c r="F35" s="29"/>
      <c r="G35" s="30" t="s">
        <v>11</v>
      </c>
      <c r="H35" s="35">
        <v>25</v>
      </c>
      <c r="I35" s="35">
        <v>17</v>
      </c>
      <c r="J35" s="35">
        <v>25</v>
      </c>
      <c r="K35" s="35">
        <v>20</v>
      </c>
      <c r="L35" s="35">
        <v>25</v>
      </c>
      <c r="M35" s="35">
        <v>20</v>
      </c>
      <c r="N35" s="35">
        <v>25</v>
      </c>
      <c r="O35" s="36">
        <v>12</v>
      </c>
      <c r="P35" s="8">
        <f>SUM(C34,E34,G34,I34,K34,M34,O34)</f>
        <v>2</v>
      </c>
      <c r="Q35" s="50" t="s">
        <v>16</v>
      </c>
      <c r="R35" s="6"/>
      <c r="S35" s="12"/>
      <c r="T35" s="95"/>
    </row>
    <row r="36" spans="1:21" ht="15.75" x14ac:dyDescent="0.25">
      <c r="A36" s="149"/>
      <c r="B36" s="39">
        <f>G28</f>
        <v>25</v>
      </c>
      <c r="C36" s="35">
        <f>F28</f>
        <v>24</v>
      </c>
      <c r="D36" s="35">
        <f>G32</f>
        <v>25</v>
      </c>
      <c r="E36" s="35">
        <f>F32</f>
        <v>20</v>
      </c>
      <c r="F36" s="29"/>
      <c r="G36" s="30" t="s">
        <v>12</v>
      </c>
      <c r="H36" s="35">
        <v>25</v>
      </c>
      <c r="I36" s="35">
        <v>23</v>
      </c>
      <c r="J36" s="35">
        <v>25</v>
      </c>
      <c r="K36" s="35">
        <v>20</v>
      </c>
      <c r="L36" s="35">
        <v>25</v>
      </c>
      <c r="M36" s="35">
        <v>12</v>
      </c>
      <c r="N36" s="35">
        <v>25</v>
      </c>
      <c r="O36" s="36">
        <v>11</v>
      </c>
      <c r="P36" s="7">
        <f>SUM(B35:B37,D35:D37,F35:F37,H35:H37,J35:J37,L35:L37,N35:N37)</f>
        <v>306</v>
      </c>
      <c r="Q36" s="50" t="s">
        <v>17</v>
      </c>
      <c r="R36" s="5">
        <f>P34/P35</f>
        <v>5.5</v>
      </c>
      <c r="S36" s="12" t="s">
        <v>19</v>
      </c>
      <c r="T36" s="95"/>
    </row>
    <row r="37" spans="1:21" ht="16.5" thickBot="1" x14ac:dyDescent="0.3">
      <c r="A37" s="150"/>
      <c r="B37" s="40">
        <f>G29</f>
        <v>10</v>
      </c>
      <c r="C37" s="41">
        <f>F29</f>
        <v>15</v>
      </c>
      <c r="D37" s="41">
        <f>G33</f>
        <v>0</v>
      </c>
      <c r="E37" s="41">
        <f>F33</f>
        <v>0</v>
      </c>
      <c r="F37" s="34"/>
      <c r="G37" s="55" t="s">
        <v>13</v>
      </c>
      <c r="H37" s="41"/>
      <c r="I37" s="41"/>
      <c r="J37" s="41"/>
      <c r="K37" s="41"/>
      <c r="L37" s="41"/>
      <c r="M37" s="41"/>
      <c r="N37" s="37"/>
      <c r="O37" s="38"/>
      <c r="P37" s="14">
        <f>SUM(C35:C37,E35:E37,G35:G37,I35:I37,K35:K37,M35:M37,O35:O37)</f>
        <v>243</v>
      </c>
      <c r="Q37" s="52" t="s">
        <v>18</v>
      </c>
      <c r="R37" s="25">
        <f>P36/P37</f>
        <v>1.2592592592592593</v>
      </c>
      <c r="S37" s="13" t="s">
        <v>20</v>
      </c>
      <c r="T37" s="95"/>
    </row>
    <row r="38" spans="1:21" ht="15.75" x14ac:dyDescent="0.25">
      <c r="A38" s="148" t="s">
        <v>7</v>
      </c>
      <c r="B38" s="24">
        <f>I26</f>
        <v>0</v>
      </c>
      <c r="C38" s="20">
        <f>H26</f>
        <v>2</v>
      </c>
      <c r="D38" s="19">
        <f>I30</f>
        <v>2</v>
      </c>
      <c r="E38" s="20">
        <f>H30</f>
        <v>0</v>
      </c>
      <c r="F38" s="19">
        <f>I34</f>
        <v>0</v>
      </c>
      <c r="G38" s="20">
        <f>H34</f>
        <v>2</v>
      </c>
      <c r="H38" s="27"/>
      <c r="I38" s="28" t="s">
        <v>10</v>
      </c>
      <c r="J38" s="60">
        <v>2</v>
      </c>
      <c r="K38" s="10">
        <v>0</v>
      </c>
      <c r="L38" s="60">
        <v>0</v>
      </c>
      <c r="M38" s="10">
        <v>2</v>
      </c>
      <c r="N38" s="60">
        <v>2</v>
      </c>
      <c r="O38" s="11">
        <v>0</v>
      </c>
      <c r="P38" s="9">
        <f>SUM(B38,D38,F38,H38,J38,L38,N38)</f>
        <v>6</v>
      </c>
      <c r="Q38" s="49" t="s">
        <v>15</v>
      </c>
      <c r="R38" s="1">
        <f>SUM(IF(AND(B38=2,(C38=0)),3,B38),IF(AND(D38=2,(E38=0)),3,D38),IF(AND(F38=2,G38=0),3,F38),IF(AND(H38=2,I38=0),3,H38),IF(AND(J38=2,K38=0),3,J38),IF(AND(L38=2,M38=0),3,L38),IF(AND(N38=2,O38=0),3,N38))</f>
        <v>9</v>
      </c>
      <c r="S38" s="11"/>
      <c r="T38" s="95"/>
      <c r="U38" s="2" t="s">
        <v>25</v>
      </c>
    </row>
    <row r="39" spans="1:21" ht="15.75" x14ac:dyDescent="0.25">
      <c r="A39" s="149"/>
      <c r="B39" s="45">
        <f>I27</f>
        <v>14</v>
      </c>
      <c r="C39" s="44">
        <f>H27</f>
        <v>25</v>
      </c>
      <c r="D39" s="44">
        <f>I31</f>
        <v>25</v>
      </c>
      <c r="E39" s="44">
        <f>H31</f>
        <v>23</v>
      </c>
      <c r="F39" s="44">
        <f>I35</f>
        <v>17</v>
      </c>
      <c r="G39" s="44">
        <f>H35</f>
        <v>25</v>
      </c>
      <c r="H39" s="29"/>
      <c r="I39" s="30" t="s">
        <v>11</v>
      </c>
      <c r="J39" s="44">
        <v>25</v>
      </c>
      <c r="K39" s="44">
        <v>20</v>
      </c>
      <c r="L39" s="44">
        <v>22</v>
      </c>
      <c r="M39" s="44">
        <v>25</v>
      </c>
      <c r="N39" s="44">
        <v>25</v>
      </c>
      <c r="O39" s="54">
        <v>19</v>
      </c>
      <c r="P39" s="8">
        <f>SUM(C38,E38,G38,I38,K38,M38,O38)</f>
        <v>6</v>
      </c>
      <c r="Q39" s="50" t="s">
        <v>16</v>
      </c>
      <c r="R39" s="6"/>
      <c r="S39" s="12"/>
      <c r="T39" s="95"/>
    </row>
    <row r="40" spans="1:21" ht="15.75" x14ac:dyDescent="0.25">
      <c r="A40" s="149"/>
      <c r="B40" s="45">
        <f>I28</f>
        <v>14</v>
      </c>
      <c r="C40" s="44">
        <f>H28</f>
        <v>25</v>
      </c>
      <c r="D40" s="44">
        <f>I32</f>
        <v>25</v>
      </c>
      <c r="E40" s="44">
        <f>H32</f>
        <v>19</v>
      </c>
      <c r="F40" s="44">
        <f>I36</f>
        <v>23</v>
      </c>
      <c r="G40" s="44">
        <f>H36</f>
        <v>25</v>
      </c>
      <c r="H40" s="29"/>
      <c r="I40" s="30" t="s">
        <v>12</v>
      </c>
      <c r="J40" s="44">
        <v>25</v>
      </c>
      <c r="K40" s="44">
        <v>19</v>
      </c>
      <c r="L40" s="44">
        <v>23</v>
      </c>
      <c r="M40" s="44">
        <v>25</v>
      </c>
      <c r="N40" s="44">
        <v>25</v>
      </c>
      <c r="O40" s="54">
        <v>17</v>
      </c>
      <c r="P40" s="7">
        <f>SUM(B39:B41,D39:D41,F39:F41,H39:H41,J39:J41,L39:L41,N39:N41)</f>
        <v>263</v>
      </c>
      <c r="Q40" s="50" t="s">
        <v>17</v>
      </c>
      <c r="R40" s="5">
        <f>P38/P39</f>
        <v>1</v>
      </c>
      <c r="S40" s="12" t="s">
        <v>19</v>
      </c>
      <c r="T40" s="95"/>
    </row>
    <row r="41" spans="1:21" ht="16.5" thickBot="1" x14ac:dyDescent="0.3">
      <c r="A41" s="150"/>
      <c r="B41" s="46">
        <f>I29</f>
        <v>0</v>
      </c>
      <c r="C41" s="47">
        <f>H29</f>
        <v>0</v>
      </c>
      <c r="D41" s="47">
        <f>I33</f>
        <v>0</v>
      </c>
      <c r="E41" s="47">
        <f>H33</f>
        <v>0</v>
      </c>
      <c r="F41" s="47">
        <f>I37</f>
        <v>0</v>
      </c>
      <c r="G41" s="47">
        <f>H37</f>
        <v>0</v>
      </c>
      <c r="H41" s="34"/>
      <c r="I41" s="55" t="s">
        <v>13</v>
      </c>
      <c r="J41" s="47"/>
      <c r="K41" s="47"/>
      <c r="L41" s="47"/>
      <c r="M41" s="47"/>
      <c r="N41" s="81"/>
      <c r="O41" s="83"/>
      <c r="P41" s="14">
        <f>SUM(C39:C41,E39:E41,G39:G41,I39:I41,K39:K41,M39:M41,O39:O41)</f>
        <v>267</v>
      </c>
      <c r="Q41" s="52" t="s">
        <v>18</v>
      </c>
      <c r="R41" s="25">
        <f>P40/P41</f>
        <v>0.98501872659176026</v>
      </c>
      <c r="S41" s="13" t="s">
        <v>20</v>
      </c>
      <c r="T41" s="95"/>
    </row>
    <row r="42" spans="1:21" ht="15.75" x14ac:dyDescent="0.25">
      <c r="A42" s="148" t="s">
        <v>2</v>
      </c>
      <c r="B42" s="61">
        <f>K26</f>
        <v>1</v>
      </c>
      <c r="C42" s="10">
        <f>J26</f>
        <v>2</v>
      </c>
      <c r="D42" s="60">
        <f>K30</f>
        <v>0</v>
      </c>
      <c r="E42" s="10">
        <f>J30</f>
        <v>2</v>
      </c>
      <c r="F42" s="60">
        <f>K34</f>
        <v>0</v>
      </c>
      <c r="G42" s="10">
        <f>J34</f>
        <v>2</v>
      </c>
      <c r="H42" s="60">
        <f>K38</f>
        <v>0</v>
      </c>
      <c r="I42" s="10">
        <f>J38</f>
        <v>2</v>
      </c>
      <c r="J42" s="27"/>
      <c r="K42" s="28" t="s">
        <v>10</v>
      </c>
      <c r="L42" s="64">
        <v>2</v>
      </c>
      <c r="M42" s="80">
        <v>0</v>
      </c>
      <c r="N42" s="64">
        <v>2</v>
      </c>
      <c r="O42" s="65">
        <v>0</v>
      </c>
      <c r="P42" s="9">
        <f>SUM(B42,D42,F42,H42,J42,L42,N42)</f>
        <v>5</v>
      </c>
      <c r="Q42" s="49" t="s">
        <v>15</v>
      </c>
      <c r="R42" s="1">
        <f>SUM(IF(AND(B42=2,(C42=0)),3,B42),IF(AND(D42=2,(E42=0)),3,D42),IF(AND(F42=2,G42=0),3,F42),IF(AND(H42=2,I42=0),3,H42),IF(AND(J42=2,K42=0),3,J42),IF(AND(L42=2,M42=0),3,L42),IF(AND(N42=2,O42=0),3,N42))</f>
        <v>7</v>
      </c>
      <c r="S42" s="11"/>
      <c r="T42" s="95"/>
      <c r="U42" s="2" t="s">
        <v>26</v>
      </c>
    </row>
    <row r="43" spans="1:21" ht="15.75" x14ac:dyDescent="0.25">
      <c r="A43" s="149"/>
      <c r="B43" s="45">
        <f>K27</f>
        <v>12</v>
      </c>
      <c r="C43" s="44">
        <f>J27</f>
        <v>25</v>
      </c>
      <c r="D43" s="44">
        <f>K31</f>
        <v>19</v>
      </c>
      <c r="E43" s="44">
        <f>J31</f>
        <v>25</v>
      </c>
      <c r="F43" s="44">
        <f>K35</f>
        <v>20</v>
      </c>
      <c r="G43" s="44">
        <f>J35</f>
        <v>25</v>
      </c>
      <c r="H43" s="44">
        <f>K39</f>
        <v>20</v>
      </c>
      <c r="I43" s="44">
        <f>J39</f>
        <v>25</v>
      </c>
      <c r="J43" s="29"/>
      <c r="K43" s="30" t="s">
        <v>11</v>
      </c>
      <c r="L43" s="58">
        <v>25</v>
      </c>
      <c r="M43" s="58">
        <v>9</v>
      </c>
      <c r="N43" s="58">
        <v>25</v>
      </c>
      <c r="O43" s="59">
        <v>11</v>
      </c>
      <c r="P43" s="8">
        <f>SUM(C42,E42,G42,I42,K42,M42,O42)</f>
        <v>8</v>
      </c>
      <c r="Q43" s="50" t="s">
        <v>16</v>
      </c>
      <c r="R43" s="6"/>
      <c r="S43" s="12"/>
      <c r="T43" s="95"/>
    </row>
    <row r="44" spans="1:21" ht="15.75" x14ac:dyDescent="0.25">
      <c r="A44" s="149"/>
      <c r="B44" s="45">
        <f>K28</f>
        <v>25</v>
      </c>
      <c r="C44" s="44">
        <f>J28</f>
        <v>21</v>
      </c>
      <c r="D44" s="44">
        <f>K32</f>
        <v>19</v>
      </c>
      <c r="E44" s="44">
        <f>J32</f>
        <v>25</v>
      </c>
      <c r="F44" s="44">
        <f>K36</f>
        <v>20</v>
      </c>
      <c r="G44" s="44">
        <f>J36</f>
        <v>25</v>
      </c>
      <c r="H44" s="44">
        <f>K40</f>
        <v>19</v>
      </c>
      <c r="I44" s="44">
        <f>J40</f>
        <v>25</v>
      </c>
      <c r="J44" s="29"/>
      <c r="K44" s="30" t="s">
        <v>12</v>
      </c>
      <c r="L44" s="58">
        <v>25</v>
      </c>
      <c r="M44" s="58">
        <v>8</v>
      </c>
      <c r="N44" s="58">
        <v>25</v>
      </c>
      <c r="O44" s="59">
        <v>15</v>
      </c>
      <c r="P44" s="7">
        <f>SUM(B43:B45,D43:D45,F43:F45,H43:H45,J43:J45,L43:L45,N43:N45)</f>
        <v>261</v>
      </c>
      <c r="Q44" s="50" t="s">
        <v>17</v>
      </c>
      <c r="R44" s="5">
        <f>P42/P43</f>
        <v>0.625</v>
      </c>
      <c r="S44" s="12" t="s">
        <v>19</v>
      </c>
      <c r="T44" s="95"/>
    </row>
    <row r="45" spans="1:21" ht="16.5" thickBot="1" x14ac:dyDescent="0.3">
      <c r="A45" s="150"/>
      <c r="B45" s="46">
        <f>K29</f>
        <v>7</v>
      </c>
      <c r="C45" s="47">
        <f>J29</f>
        <v>15</v>
      </c>
      <c r="D45" s="47">
        <f>K33</f>
        <v>0</v>
      </c>
      <c r="E45" s="47">
        <f>J33</f>
        <v>0</v>
      </c>
      <c r="F45" s="47">
        <f>K37</f>
        <v>0</v>
      </c>
      <c r="G45" s="47">
        <f>J37</f>
        <v>0</v>
      </c>
      <c r="H45" s="47">
        <f>K41</f>
        <v>0</v>
      </c>
      <c r="I45" s="47">
        <f>J41</f>
        <v>0</v>
      </c>
      <c r="J45" s="34"/>
      <c r="K45" s="55" t="s">
        <v>13</v>
      </c>
      <c r="L45" s="66"/>
      <c r="M45" s="66"/>
      <c r="N45" s="82"/>
      <c r="O45" s="84"/>
      <c r="P45" s="14">
        <f>SUM(C43:C45,E43:E45,G43:G45,I43:I45,K43:K45,M43:M45,O43:O45)</f>
        <v>254</v>
      </c>
      <c r="Q45" s="52" t="s">
        <v>18</v>
      </c>
      <c r="R45" s="25">
        <f>P44/P45</f>
        <v>1.0275590551181102</v>
      </c>
      <c r="S45" s="13" t="s">
        <v>20</v>
      </c>
      <c r="T45" s="95"/>
    </row>
    <row r="46" spans="1:21" ht="15.75" x14ac:dyDescent="0.25">
      <c r="A46" s="148" t="s">
        <v>3</v>
      </c>
      <c r="B46" s="61">
        <f>M26</f>
        <v>0</v>
      </c>
      <c r="C46" s="10">
        <f>L26</f>
        <v>2</v>
      </c>
      <c r="D46" s="60">
        <f>M30</f>
        <v>0</v>
      </c>
      <c r="E46" s="10">
        <f>L30</f>
        <v>2</v>
      </c>
      <c r="F46" s="60">
        <f>M34</f>
        <v>0</v>
      </c>
      <c r="G46" s="10">
        <f>L34</f>
        <v>2</v>
      </c>
      <c r="H46" s="60">
        <v>2</v>
      </c>
      <c r="I46" s="10">
        <f>L38</f>
        <v>0</v>
      </c>
      <c r="J46" s="68">
        <f>M42</f>
        <v>0</v>
      </c>
      <c r="K46" s="69">
        <f>L42</f>
        <v>2</v>
      </c>
      <c r="L46" s="27"/>
      <c r="M46" s="28" t="s">
        <v>10</v>
      </c>
      <c r="N46" s="64">
        <v>2</v>
      </c>
      <c r="O46" s="65">
        <v>1</v>
      </c>
      <c r="P46" s="9">
        <f>SUM(B46,D46,F46,H46,J46,L46,N46)</f>
        <v>4</v>
      </c>
      <c r="Q46" s="49" t="s">
        <v>15</v>
      </c>
      <c r="R46" s="1">
        <f>SUM(IF(AND(B46=2,(C46=0)),3,B46),IF(AND(D46=2,(E46=0)),3,D46),IF(AND(F46=2,G46=0),3,F46),IF(AND(H46=2,I46=0),3,H46),IF(AND(J46=2,K46=0),3,J46),IF(AND(L46=2,M46=0),3,L46),IF(AND(N46=2,O46=0),3,N46))</f>
        <v>5</v>
      </c>
      <c r="S46" s="11"/>
      <c r="T46" s="95"/>
      <c r="U46" s="2" t="s">
        <v>27</v>
      </c>
    </row>
    <row r="47" spans="1:21" ht="15.75" x14ac:dyDescent="0.25">
      <c r="A47" s="149"/>
      <c r="B47" s="70">
        <f>M27</f>
        <v>21</v>
      </c>
      <c r="C47" s="71">
        <f>L27</f>
        <v>25</v>
      </c>
      <c r="D47" s="71">
        <f>M31</f>
        <v>15</v>
      </c>
      <c r="E47" s="71">
        <f>L31</f>
        <v>25</v>
      </c>
      <c r="F47" s="71">
        <f>M35</f>
        <v>20</v>
      </c>
      <c r="G47" s="71">
        <f>L35</f>
        <v>25</v>
      </c>
      <c r="H47" s="71">
        <v>25</v>
      </c>
      <c r="I47" s="71">
        <v>22</v>
      </c>
      <c r="J47" s="72">
        <f>M43</f>
        <v>9</v>
      </c>
      <c r="K47" s="72">
        <f>L43</f>
        <v>25</v>
      </c>
      <c r="L47" s="29"/>
      <c r="M47" s="30" t="s">
        <v>11</v>
      </c>
      <c r="N47" s="58">
        <v>24</v>
      </c>
      <c r="O47" s="59">
        <v>25</v>
      </c>
      <c r="P47" s="8">
        <f>SUM(C46,E46,G46,I46,K46,M46,O46)</f>
        <v>9</v>
      </c>
      <c r="Q47" s="50" t="s">
        <v>16</v>
      </c>
      <c r="R47" s="6"/>
      <c r="S47" s="12"/>
      <c r="T47" s="95"/>
    </row>
    <row r="48" spans="1:21" ht="15.75" x14ac:dyDescent="0.25">
      <c r="A48" s="149"/>
      <c r="B48" s="70">
        <f>M28</f>
        <v>21</v>
      </c>
      <c r="C48" s="71">
        <f>L28</f>
        <v>25</v>
      </c>
      <c r="D48" s="71">
        <f>M32</f>
        <v>15</v>
      </c>
      <c r="E48" s="71">
        <f>L32</f>
        <v>25</v>
      </c>
      <c r="F48" s="71">
        <f>M36</f>
        <v>12</v>
      </c>
      <c r="G48" s="71">
        <f>L36</f>
        <v>25</v>
      </c>
      <c r="H48" s="71">
        <v>25</v>
      </c>
      <c r="I48" s="71">
        <v>23</v>
      </c>
      <c r="J48" s="72">
        <f>M44</f>
        <v>8</v>
      </c>
      <c r="K48" s="72">
        <f>L44</f>
        <v>25</v>
      </c>
      <c r="L48" s="29"/>
      <c r="M48" s="30" t="s">
        <v>12</v>
      </c>
      <c r="N48" s="58">
        <v>25</v>
      </c>
      <c r="O48" s="59">
        <v>14</v>
      </c>
      <c r="P48" s="7">
        <f>SUM(B47:B49,D47:D49,F47:F49,H47:H49,J47:J49,L47:L49,N47:N49)</f>
        <v>235</v>
      </c>
      <c r="Q48" s="50" t="s">
        <v>17</v>
      </c>
      <c r="R48" s="5">
        <f>P46/P47</f>
        <v>0.44444444444444442</v>
      </c>
      <c r="S48" s="12" t="s">
        <v>19</v>
      </c>
      <c r="T48" s="95"/>
    </row>
    <row r="49" spans="1:21" ht="16.5" thickBot="1" x14ac:dyDescent="0.3">
      <c r="A49" s="150"/>
      <c r="B49" s="73">
        <f>M29</f>
        <v>0</v>
      </c>
      <c r="C49" s="74">
        <f>L29</f>
        <v>0</v>
      </c>
      <c r="D49" s="74">
        <f>M33</f>
        <v>0</v>
      </c>
      <c r="E49" s="74">
        <f>L33</f>
        <v>0</v>
      </c>
      <c r="F49" s="74">
        <f>M37</f>
        <v>0</v>
      </c>
      <c r="G49" s="74">
        <f>L37</f>
        <v>0</v>
      </c>
      <c r="H49" s="74">
        <f>M41</f>
        <v>0</v>
      </c>
      <c r="I49" s="74">
        <f>L41</f>
        <v>0</v>
      </c>
      <c r="J49" s="75">
        <f>M45</f>
        <v>0</v>
      </c>
      <c r="K49" s="75">
        <f>L45</f>
        <v>0</v>
      </c>
      <c r="L49" s="34"/>
      <c r="M49" s="55" t="s">
        <v>13</v>
      </c>
      <c r="N49" s="66">
        <v>15</v>
      </c>
      <c r="O49" s="67">
        <v>5</v>
      </c>
      <c r="P49" s="14">
        <f>SUM(C47:C49,E47:E49,G47:G49,I47:I49,K47:K49,M47:M49,O47:O49)</f>
        <v>289</v>
      </c>
      <c r="Q49" s="52" t="s">
        <v>18</v>
      </c>
      <c r="R49" s="25">
        <f>P48/P49</f>
        <v>0.81314878892733566</v>
      </c>
      <c r="S49" s="13" t="s">
        <v>20</v>
      </c>
      <c r="T49" s="95"/>
    </row>
    <row r="50" spans="1:21" ht="15.75" x14ac:dyDescent="0.25">
      <c r="A50" s="148" t="s">
        <v>5</v>
      </c>
      <c r="B50" s="61">
        <f>O26</f>
        <v>0</v>
      </c>
      <c r="C50" s="10">
        <f>N26</f>
        <v>2</v>
      </c>
      <c r="D50" s="60">
        <f>O30</f>
        <v>0</v>
      </c>
      <c r="E50" s="10">
        <f>N30</f>
        <v>2</v>
      </c>
      <c r="F50" s="60">
        <f>O34</f>
        <v>0</v>
      </c>
      <c r="G50" s="10">
        <f>N34</f>
        <v>2</v>
      </c>
      <c r="H50" s="60">
        <f>O38</f>
        <v>0</v>
      </c>
      <c r="I50" s="10">
        <f>N38</f>
        <v>2</v>
      </c>
      <c r="J50" s="68">
        <f>O42</f>
        <v>0</v>
      </c>
      <c r="K50" s="69">
        <f>N42</f>
        <v>2</v>
      </c>
      <c r="L50" s="85">
        <f>O46</f>
        <v>1</v>
      </c>
      <c r="M50" s="69">
        <f>N46</f>
        <v>2</v>
      </c>
      <c r="N50" s="27"/>
      <c r="O50" s="32" t="s">
        <v>10</v>
      </c>
      <c r="P50" s="9">
        <f>SUM(B50,D50,F50,H50,J50,L50,N50)</f>
        <v>1</v>
      </c>
      <c r="Q50" s="49" t="s">
        <v>15</v>
      </c>
      <c r="R50" s="1">
        <f>SUM(IF(AND(B50=2,(C50=0)),3,B50),IF(AND(D50=2,(E50=0)),3,D50),IF(AND(F50=2,G50=0),3,F50),IF(AND(H50=2,I50=0),3,H50),IF(AND(J50=2,K50=0),3,J50),IF(AND(L50=2,M50=0),3,L50),IF(AND(N50=2,O50=0),3,N50))</f>
        <v>1</v>
      </c>
      <c r="S50" s="11"/>
      <c r="T50" s="95"/>
      <c r="U50" s="2" t="s">
        <v>28</v>
      </c>
    </row>
    <row r="51" spans="1:21" ht="15.75" x14ac:dyDescent="0.25">
      <c r="A51" s="149"/>
      <c r="B51" s="70">
        <f t="shared" ref="B51:B53" si="0">O27</f>
        <v>8</v>
      </c>
      <c r="C51" s="71">
        <f t="shared" ref="C51:C53" si="1">N27</f>
        <v>25</v>
      </c>
      <c r="D51" s="71">
        <f t="shared" ref="D51:D53" si="2">O31</f>
        <v>16</v>
      </c>
      <c r="E51" s="71">
        <f t="shared" ref="E51:E53" si="3">N31</f>
        <v>25</v>
      </c>
      <c r="F51" s="71">
        <f t="shared" ref="F51:F53" si="4">O35</f>
        <v>12</v>
      </c>
      <c r="G51" s="71">
        <f t="shared" ref="G51:G53" si="5">N35</f>
        <v>25</v>
      </c>
      <c r="H51" s="71">
        <f t="shared" ref="H51:H53" si="6">O39</f>
        <v>19</v>
      </c>
      <c r="I51" s="71">
        <f t="shared" ref="I51:I53" si="7">N39</f>
        <v>25</v>
      </c>
      <c r="J51" s="72">
        <f t="shared" ref="J51:J53" si="8">O43</f>
        <v>11</v>
      </c>
      <c r="K51" s="72">
        <f t="shared" ref="K51:K53" si="9">N43</f>
        <v>25</v>
      </c>
      <c r="L51" s="78">
        <f t="shared" ref="L51:L53" si="10">O47</f>
        <v>25</v>
      </c>
      <c r="M51" s="79">
        <f t="shared" ref="M51:M53" si="11">N47</f>
        <v>24</v>
      </c>
      <c r="N51" s="29"/>
      <c r="O51" s="33" t="s">
        <v>11</v>
      </c>
      <c r="P51" s="8">
        <f>SUM(C50,E50,G50,I50,K50,M50,O50)</f>
        <v>12</v>
      </c>
      <c r="Q51" s="50" t="s">
        <v>16</v>
      </c>
      <c r="R51" s="6"/>
      <c r="S51" s="12"/>
      <c r="T51" s="95"/>
    </row>
    <row r="52" spans="1:21" ht="15.75" x14ac:dyDescent="0.25">
      <c r="A52" s="149"/>
      <c r="B52" s="70">
        <f t="shared" si="0"/>
        <v>6</v>
      </c>
      <c r="C52" s="71">
        <f t="shared" si="1"/>
        <v>25</v>
      </c>
      <c r="D52" s="71">
        <f t="shared" si="2"/>
        <v>18</v>
      </c>
      <c r="E52" s="71">
        <f t="shared" si="3"/>
        <v>25</v>
      </c>
      <c r="F52" s="71">
        <f t="shared" si="4"/>
        <v>11</v>
      </c>
      <c r="G52" s="71">
        <f t="shared" si="5"/>
        <v>25</v>
      </c>
      <c r="H52" s="71">
        <f t="shared" si="6"/>
        <v>17</v>
      </c>
      <c r="I52" s="71">
        <f t="shared" si="7"/>
        <v>25</v>
      </c>
      <c r="J52" s="72">
        <f t="shared" si="8"/>
        <v>15</v>
      </c>
      <c r="K52" s="72">
        <f t="shared" si="9"/>
        <v>25</v>
      </c>
      <c r="L52" s="78">
        <f t="shared" si="10"/>
        <v>14</v>
      </c>
      <c r="M52" s="2">
        <f t="shared" si="11"/>
        <v>25</v>
      </c>
      <c r="N52" s="86"/>
      <c r="O52" s="33" t="s">
        <v>12</v>
      </c>
      <c r="P52" s="7">
        <f>SUM(B51:B53,D51:D53,F51:F53,H51:H53,J51:J53,L51:L53,N51:N53)</f>
        <v>177</v>
      </c>
      <c r="Q52" s="50" t="s">
        <v>17</v>
      </c>
      <c r="R52" s="5">
        <f>P50/P51</f>
        <v>8.3333333333333329E-2</v>
      </c>
      <c r="S52" s="12" t="s">
        <v>19</v>
      </c>
      <c r="T52" s="95"/>
    </row>
    <row r="53" spans="1:21" ht="16.5" thickBot="1" x14ac:dyDescent="0.3">
      <c r="A53" s="150"/>
      <c r="B53" s="73">
        <f t="shared" si="0"/>
        <v>0</v>
      </c>
      <c r="C53" s="74">
        <f t="shared" si="1"/>
        <v>0</v>
      </c>
      <c r="D53" s="74">
        <f t="shared" si="2"/>
        <v>0</v>
      </c>
      <c r="E53" s="74">
        <f t="shared" si="3"/>
        <v>0</v>
      </c>
      <c r="F53" s="74">
        <f t="shared" si="4"/>
        <v>0</v>
      </c>
      <c r="G53" s="74">
        <f t="shared" si="5"/>
        <v>0</v>
      </c>
      <c r="H53" s="74">
        <f t="shared" si="6"/>
        <v>0</v>
      </c>
      <c r="I53" s="74">
        <f t="shared" si="7"/>
        <v>0</v>
      </c>
      <c r="J53" s="75">
        <f t="shared" si="8"/>
        <v>0</v>
      </c>
      <c r="K53" s="75">
        <f t="shared" si="9"/>
        <v>0</v>
      </c>
      <c r="L53" s="87">
        <f t="shared" si="10"/>
        <v>5</v>
      </c>
      <c r="M53" s="87">
        <f t="shared" si="11"/>
        <v>15</v>
      </c>
      <c r="N53" s="34"/>
      <c r="O53" s="26" t="s">
        <v>13</v>
      </c>
      <c r="P53" s="48">
        <f>SUM(C51:C53,E51:E53,G51:G53,I51:I53,K51:K53,M51:M53,O51:O53)</f>
        <v>314</v>
      </c>
      <c r="Q53" s="52" t="s">
        <v>18</v>
      </c>
      <c r="R53" s="25">
        <f>P52/P53</f>
        <v>0.56369426751592355</v>
      </c>
      <c r="S53" s="13" t="s">
        <v>20</v>
      </c>
      <c r="T53" s="95"/>
    </row>
    <row r="54" spans="1:21" x14ac:dyDescent="0.25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</row>
  </sheetData>
  <mergeCells count="44">
    <mergeCell ref="A38:A41"/>
    <mergeCell ref="A42:A45"/>
    <mergeCell ref="A46:A49"/>
    <mergeCell ref="A50:A53"/>
    <mergeCell ref="L25:M25"/>
    <mergeCell ref="N25:O25"/>
    <mergeCell ref="A26:A29"/>
    <mergeCell ref="A30:A33"/>
    <mergeCell ref="A34:A37"/>
    <mergeCell ref="B25:C25"/>
    <mergeCell ref="D25:E25"/>
    <mergeCell ref="F25:G25"/>
    <mergeCell ref="H25:I25"/>
    <mergeCell ref="J25:K25"/>
    <mergeCell ref="A3:A6"/>
    <mergeCell ref="A7:A10"/>
    <mergeCell ref="A11:A14"/>
    <mergeCell ref="A15:A18"/>
    <mergeCell ref="A19:A22"/>
    <mergeCell ref="B2:C2"/>
    <mergeCell ref="D2:E2"/>
    <mergeCell ref="F2:G2"/>
    <mergeCell ref="H2:I2"/>
    <mergeCell ref="J2:K2"/>
    <mergeCell ref="B3:C3"/>
    <mergeCell ref="B4:C4"/>
    <mergeCell ref="B5:C5"/>
    <mergeCell ref="B6:C6"/>
    <mergeCell ref="D7:E7"/>
    <mergeCell ref="D8:E8"/>
    <mergeCell ref="D9:E9"/>
    <mergeCell ref="D10:E10"/>
    <mergeCell ref="F11:G11"/>
    <mergeCell ref="F12:G12"/>
    <mergeCell ref="F13:G13"/>
    <mergeCell ref="F14:G14"/>
    <mergeCell ref="H15:I15"/>
    <mergeCell ref="H16:I16"/>
    <mergeCell ref="H17:I17"/>
    <mergeCell ref="H18:I18"/>
    <mergeCell ref="J19:K19"/>
    <mergeCell ref="J20:K20"/>
    <mergeCell ref="J21:K21"/>
    <mergeCell ref="J22:K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workbookViewId="0">
      <selection activeCell="D32" sqref="D32"/>
    </sheetView>
  </sheetViews>
  <sheetFormatPr defaultRowHeight="15" x14ac:dyDescent="0.25"/>
  <cols>
    <col min="1" max="1" width="14.7109375" bestFit="1" customWidth="1"/>
    <col min="2" max="15" width="6.28515625" customWidth="1"/>
    <col min="20" max="20" width="4.42578125" customWidth="1"/>
  </cols>
  <sheetData>
    <row r="1" spans="1:20" ht="66.75" thickBot="1" x14ac:dyDescent="0.3">
      <c r="A1" s="102" t="s">
        <v>46</v>
      </c>
      <c r="B1" s="156" t="str">
        <f>A2</f>
        <v>Dímon</v>
      </c>
      <c r="C1" s="157"/>
      <c r="D1" s="156" t="str">
        <f>A6</f>
        <v>UMFL1</v>
      </c>
      <c r="E1" s="157"/>
      <c r="F1" s="156" t="str">
        <f>A10</f>
        <v>Hrunamenn</v>
      </c>
      <c r="G1" s="157"/>
      <c r="H1" s="156" t="str">
        <f>A14</f>
        <v>Selfoss</v>
      </c>
      <c r="I1" s="157"/>
      <c r="J1" s="156" t="str">
        <f>A18</f>
        <v>Samhygð</v>
      </c>
      <c r="K1" s="157"/>
      <c r="L1" s="156" t="str">
        <f>A22</f>
        <v>UMFL2</v>
      </c>
      <c r="M1" s="157"/>
      <c r="N1" s="156" t="str">
        <f>A26</f>
        <v>Hamar</v>
      </c>
      <c r="O1" s="157"/>
      <c r="P1" s="17" t="s">
        <v>14</v>
      </c>
      <c r="Q1" s="18"/>
      <c r="R1" s="1" t="s">
        <v>21</v>
      </c>
      <c r="S1" s="4"/>
      <c r="T1" s="103"/>
    </row>
    <row r="2" spans="1:20" ht="15.75" x14ac:dyDescent="0.25">
      <c r="A2" s="153" t="s">
        <v>47</v>
      </c>
      <c r="B2" s="76"/>
      <c r="C2" s="62" t="s">
        <v>10</v>
      </c>
      <c r="D2" s="104">
        <v>2</v>
      </c>
      <c r="E2" s="104">
        <v>1</v>
      </c>
      <c r="F2" s="104">
        <v>0</v>
      </c>
      <c r="G2" s="104">
        <v>2</v>
      </c>
      <c r="H2" s="22">
        <v>0</v>
      </c>
      <c r="I2" s="53">
        <v>2</v>
      </c>
      <c r="J2" s="105">
        <v>0</v>
      </c>
      <c r="K2" s="105">
        <v>2</v>
      </c>
      <c r="L2" s="19">
        <v>0</v>
      </c>
      <c r="M2" s="20">
        <v>2</v>
      </c>
      <c r="N2" s="104">
        <v>0</v>
      </c>
      <c r="O2" s="106">
        <v>2</v>
      </c>
      <c r="P2" s="9">
        <f>SUM(B2,D2,F2,H2,J2,L2,N2)</f>
        <v>2</v>
      </c>
      <c r="Q2" s="49" t="s">
        <v>15</v>
      </c>
      <c r="R2" s="1">
        <f>SUM(IF(AND(B2=2,(C2=0)),3,B2),IF(AND(D2=2,(E2=0)),3,D2),IF(AND(F2=2,G2=0),3,F2),IF(AND(H2=2,I2=0),3,H2),IF(AND(J2=2,K2=0),3,J2),IF(AND(L2=2,M2=0),3,L2),IF(AND(N2=2,O2=0),3,N2))</f>
        <v>2</v>
      </c>
      <c r="S2" s="11"/>
      <c r="T2" s="103"/>
    </row>
    <row r="3" spans="1:20" ht="15.75" x14ac:dyDescent="0.25">
      <c r="A3" s="154"/>
      <c r="B3" s="63"/>
      <c r="C3" s="30" t="s">
        <v>11</v>
      </c>
      <c r="D3" s="107">
        <v>15</v>
      </c>
      <c r="E3" s="107">
        <v>25</v>
      </c>
      <c r="F3" s="107">
        <v>16</v>
      </c>
      <c r="G3" s="107">
        <v>25</v>
      </c>
      <c r="H3" s="35">
        <v>0</v>
      </c>
      <c r="I3" s="35">
        <v>25</v>
      </c>
      <c r="J3" s="107">
        <v>13</v>
      </c>
      <c r="K3" s="107">
        <v>25</v>
      </c>
      <c r="L3" s="35">
        <v>0</v>
      </c>
      <c r="M3" s="35">
        <v>25</v>
      </c>
      <c r="N3" s="107">
        <v>16</v>
      </c>
      <c r="O3" s="108">
        <v>25</v>
      </c>
      <c r="P3" s="8">
        <f>SUM(C2,E2,G2,I2,K2,M2,O2)</f>
        <v>11</v>
      </c>
      <c r="Q3" s="50" t="s">
        <v>16</v>
      </c>
      <c r="R3" s="3"/>
      <c r="S3" s="12"/>
      <c r="T3" s="103"/>
    </row>
    <row r="4" spans="1:20" ht="15.75" x14ac:dyDescent="0.25">
      <c r="A4" s="154"/>
      <c r="B4" s="42"/>
      <c r="C4" s="30" t="s">
        <v>12</v>
      </c>
      <c r="D4" s="107">
        <v>25</v>
      </c>
      <c r="E4" s="107">
        <v>24</v>
      </c>
      <c r="F4" s="107">
        <v>18</v>
      </c>
      <c r="G4" s="107">
        <v>25</v>
      </c>
      <c r="H4" s="35">
        <v>0</v>
      </c>
      <c r="I4" s="35">
        <v>25</v>
      </c>
      <c r="J4" s="107">
        <v>13</v>
      </c>
      <c r="K4" s="107">
        <v>25</v>
      </c>
      <c r="L4" s="35">
        <v>0</v>
      </c>
      <c r="M4" s="35">
        <v>25</v>
      </c>
      <c r="N4" s="107">
        <v>10</v>
      </c>
      <c r="O4" s="108">
        <v>25</v>
      </c>
      <c r="P4" s="7">
        <f>SUM(B3:B5,D3:D5,F3:F5,H3:H5,J3:J5,L3:L5,N3:N5)</f>
        <v>141</v>
      </c>
      <c r="Q4" s="50" t="s">
        <v>17</v>
      </c>
      <c r="R4" s="5">
        <f>P2/P3</f>
        <v>0.18181818181818182</v>
      </c>
      <c r="S4" s="12" t="s">
        <v>19</v>
      </c>
      <c r="T4" s="103"/>
    </row>
    <row r="5" spans="1:20" ht="16.5" thickBot="1" x14ac:dyDescent="0.3">
      <c r="A5" s="155"/>
      <c r="B5" s="43"/>
      <c r="C5" s="31" t="s">
        <v>13</v>
      </c>
      <c r="D5" s="109">
        <v>15</v>
      </c>
      <c r="E5" s="109">
        <v>14</v>
      </c>
      <c r="F5" s="109"/>
      <c r="G5" s="109"/>
      <c r="H5" s="37"/>
      <c r="I5" s="37"/>
      <c r="J5" s="109"/>
      <c r="K5" s="109"/>
      <c r="L5" s="37"/>
      <c r="M5" s="37"/>
      <c r="N5" s="109"/>
      <c r="O5" s="110"/>
      <c r="P5" s="14">
        <f>SUM(C3:C5,E3:E5,G3:G5,I3:I5,K3:K5,M3:M5,O3:O5)</f>
        <v>313</v>
      </c>
      <c r="Q5" s="51" t="s">
        <v>18</v>
      </c>
      <c r="R5" s="23">
        <f>P4/P5</f>
        <v>0.45047923322683708</v>
      </c>
      <c r="S5" s="15" t="s">
        <v>20</v>
      </c>
      <c r="T5" s="103"/>
    </row>
    <row r="6" spans="1:20" ht="15.75" x14ac:dyDescent="0.25">
      <c r="A6" s="153" t="s">
        <v>48</v>
      </c>
      <c r="B6" s="111">
        <f>E2</f>
        <v>1</v>
      </c>
      <c r="C6" s="104">
        <f>D2</f>
        <v>2</v>
      </c>
      <c r="D6" s="27"/>
      <c r="E6" s="28" t="s">
        <v>10</v>
      </c>
      <c r="F6" s="104">
        <v>0</v>
      </c>
      <c r="G6" s="104">
        <v>2</v>
      </c>
      <c r="H6" s="104">
        <v>2</v>
      </c>
      <c r="I6" s="104">
        <v>0</v>
      </c>
      <c r="J6" s="19">
        <v>0</v>
      </c>
      <c r="K6" s="20">
        <v>2</v>
      </c>
      <c r="L6" s="19">
        <v>2</v>
      </c>
      <c r="M6" s="20">
        <v>0</v>
      </c>
      <c r="N6" s="104">
        <v>0</v>
      </c>
      <c r="O6" s="106">
        <v>2</v>
      </c>
      <c r="P6" s="9">
        <f>SUM(B6,D6,F6,H6,J6,L6,N6)</f>
        <v>5</v>
      </c>
      <c r="Q6" s="49" t="s">
        <v>15</v>
      </c>
      <c r="R6" s="1">
        <f>SUM(IF(AND(B6=2,(C6=0)),3,B6),IF(AND(D6=2,(E6=0)),3,D6),IF(AND(F6=2,G6=0),3,F6),IF(AND(H6=2,I6=0),3,H6),IF(AND(J6=2,K6=0),3,J6),IF(AND(L6=2,M6=0),3,L6),IF(AND(N6=2,O6=0),3,N6))</f>
        <v>7</v>
      </c>
      <c r="S6" s="11"/>
      <c r="T6" s="103"/>
    </row>
    <row r="7" spans="1:20" ht="15.75" x14ac:dyDescent="0.25">
      <c r="A7" s="154"/>
      <c r="B7" s="112">
        <f>E3</f>
        <v>25</v>
      </c>
      <c r="C7" s="107">
        <f>D3</f>
        <v>15</v>
      </c>
      <c r="D7" s="29"/>
      <c r="E7" s="30" t="s">
        <v>11</v>
      </c>
      <c r="F7" s="107">
        <v>17</v>
      </c>
      <c r="G7" s="107">
        <v>25</v>
      </c>
      <c r="H7" s="107">
        <v>25</v>
      </c>
      <c r="I7" s="107">
        <v>20</v>
      </c>
      <c r="J7" s="35">
        <v>14</v>
      </c>
      <c r="K7" s="35">
        <v>25</v>
      </c>
      <c r="L7" s="35">
        <v>25</v>
      </c>
      <c r="M7" s="35">
        <v>21</v>
      </c>
      <c r="N7" s="107">
        <v>20</v>
      </c>
      <c r="O7" s="108">
        <v>25</v>
      </c>
      <c r="P7" s="8">
        <f>SUM(C6,E6,G6,I6,K6,M6,O6)</f>
        <v>8</v>
      </c>
      <c r="Q7" s="50" t="s">
        <v>16</v>
      </c>
      <c r="R7" s="6"/>
      <c r="S7" s="12"/>
      <c r="T7" s="103"/>
    </row>
    <row r="8" spans="1:20" ht="15.75" x14ac:dyDescent="0.25">
      <c r="A8" s="154"/>
      <c r="B8" s="112">
        <f>E4</f>
        <v>24</v>
      </c>
      <c r="C8" s="107">
        <f>D4</f>
        <v>25</v>
      </c>
      <c r="D8" s="29"/>
      <c r="E8" s="30" t="s">
        <v>12</v>
      </c>
      <c r="F8" s="107">
        <v>21</v>
      </c>
      <c r="G8" s="107">
        <v>25</v>
      </c>
      <c r="H8" s="107">
        <v>25</v>
      </c>
      <c r="I8" s="107">
        <v>15</v>
      </c>
      <c r="J8" s="35">
        <v>17</v>
      </c>
      <c r="K8" s="35">
        <v>25</v>
      </c>
      <c r="L8" s="35">
        <v>25</v>
      </c>
      <c r="M8" s="35">
        <v>10</v>
      </c>
      <c r="N8" s="107">
        <v>19</v>
      </c>
      <c r="O8" s="108">
        <v>25</v>
      </c>
      <c r="P8" s="7">
        <f>SUM(B7:B9,D7:D9,F7:F9,H7:H9,J7:J9,L7:L9,N7:N9)</f>
        <v>271</v>
      </c>
      <c r="Q8" s="50" t="s">
        <v>17</v>
      </c>
      <c r="R8" s="5">
        <f>P6/P7</f>
        <v>0.625</v>
      </c>
      <c r="S8" s="12" t="s">
        <v>19</v>
      </c>
      <c r="T8" s="103"/>
    </row>
    <row r="9" spans="1:20" ht="16.5" thickBot="1" x14ac:dyDescent="0.3">
      <c r="A9" s="155"/>
      <c r="B9" s="113">
        <f>E5</f>
        <v>14</v>
      </c>
      <c r="C9" s="114">
        <f>D5</f>
        <v>15</v>
      </c>
      <c r="D9" s="34"/>
      <c r="E9" s="55" t="s">
        <v>13</v>
      </c>
      <c r="F9" s="114"/>
      <c r="G9" s="114"/>
      <c r="H9" s="114"/>
      <c r="I9" s="114"/>
      <c r="J9" s="41"/>
      <c r="K9" s="41"/>
      <c r="L9" s="41"/>
      <c r="M9" s="41"/>
      <c r="N9" s="109"/>
      <c r="O9" s="110"/>
      <c r="P9" s="14">
        <f>SUM(C7:C9,E7:E9,G7:G9,I7:I9,K7:K9,M7:M9,O7:O9)</f>
        <v>271</v>
      </c>
      <c r="Q9" s="51" t="s">
        <v>18</v>
      </c>
      <c r="R9" s="23">
        <f>P8/P9</f>
        <v>1</v>
      </c>
      <c r="S9" s="15" t="s">
        <v>20</v>
      </c>
      <c r="T9" s="103"/>
    </row>
    <row r="10" spans="1:20" ht="15.75" x14ac:dyDescent="0.25">
      <c r="A10" s="153" t="s">
        <v>49</v>
      </c>
      <c r="B10" s="111">
        <f>G2</f>
        <v>2</v>
      </c>
      <c r="C10" s="104">
        <f>F2</f>
        <v>0</v>
      </c>
      <c r="D10" s="104">
        <f>G6</f>
        <v>2</v>
      </c>
      <c r="E10" s="104">
        <f>F6</f>
        <v>0</v>
      </c>
      <c r="F10" s="27"/>
      <c r="G10" s="28" t="s">
        <v>10</v>
      </c>
      <c r="H10" s="104">
        <v>2</v>
      </c>
      <c r="I10" s="104">
        <v>0</v>
      </c>
      <c r="J10" s="19">
        <v>2</v>
      </c>
      <c r="K10" s="20">
        <v>0</v>
      </c>
      <c r="L10" s="104">
        <v>2</v>
      </c>
      <c r="M10" s="104">
        <v>0</v>
      </c>
      <c r="N10" s="19">
        <v>2</v>
      </c>
      <c r="O10" s="21">
        <v>0</v>
      </c>
      <c r="P10" s="9">
        <f>SUM(B10,D10,F10,H10,J10,L10,N10)</f>
        <v>12</v>
      </c>
      <c r="Q10" s="49" t="s">
        <v>15</v>
      </c>
      <c r="R10" s="1">
        <f>SUM(IF(AND(B10=2,(C10=0)),3,B10),IF(AND(D10=2,(E10=0)),3,D10),IF(AND(F10=2,G10=0),3,F10),IF(AND(H10=2,I10=0),3,H10),IF(AND(J10=2,K10=0),3,J10),IF(AND(L10=2,M10=0),3,L10),IF(AND(N10=2,O10=0),3,N10))</f>
        <v>18</v>
      </c>
      <c r="S10" s="11"/>
      <c r="T10" s="103"/>
    </row>
    <row r="11" spans="1:20" ht="15.75" x14ac:dyDescent="0.25">
      <c r="A11" s="154"/>
      <c r="B11" s="112">
        <f>G3</f>
        <v>25</v>
      </c>
      <c r="C11" s="107">
        <f>F3</f>
        <v>16</v>
      </c>
      <c r="D11" s="107">
        <f>G7</f>
        <v>25</v>
      </c>
      <c r="E11" s="107">
        <f>F7</f>
        <v>17</v>
      </c>
      <c r="F11" s="29"/>
      <c r="G11" s="30" t="s">
        <v>11</v>
      </c>
      <c r="H11" s="107">
        <v>25</v>
      </c>
      <c r="I11" s="107">
        <v>18</v>
      </c>
      <c r="J11" s="35">
        <v>25</v>
      </c>
      <c r="K11" s="35">
        <v>13</v>
      </c>
      <c r="L11" s="107">
        <v>25</v>
      </c>
      <c r="M11" s="107">
        <v>8</v>
      </c>
      <c r="N11" s="35">
        <v>25</v>
      </c>
      <c r="O11" s="36">
        <v>22</v>
      </c>
      <c r="P11" s="8">
        <f>SUM(C10,E10,G10,I10,K10,M10,O10)</f>
        <v>0</v>
      </c>
      <c r="Q11" s="50" t="s">
        <v>16</v>
      </c>
      <c r="R11" s="6"/>
      <c r="S11" s="12"/>
      <c r="T11" s="103"/>
    </row>
    <row r="12" spans="1:20" ht="15.75" x14ac:dyDescent="0.25">
      <c r="A12" s="154"/>
      <c r="B12" s="112">
        <f>G4</f>
        <v>25</v>
      </c>
      <c r="C12" s="107">
        <f>F4</f>
        <v>18</v>
      </c>
      <c r="D12" s="107">
        <f>G8</f>
        <v>25</v>
      </c>
      <c r="E12" s="107">
        <f>F8</f>
        <v>21</v>
      </c>
      <c r="F12" s="29"/>
      <c r="G12" s="30" t="s">
        <v>12</v>
      </c>
      <c r="H12" s="107">
        <v>25</v>
      </c>
      <c r="I12" s="107">
        <v>16</v>
      </c>
      <c r="J12" s="35">
        <v>25</v>
      </c>
      <c r="K12" s="35">
        <v>15</v>
      </c>
      <c r="L12" s="107">
        <v>25</v>
      </c>
      <c r="M12" s="107">
        <v>8</v>
      </c>
      <c r="N12" s="35">
        <v>25</v>
      </c>
      <c r="O12" s="36">
        <v>23</v>
      </c>
      <c r="P12" s="7">
        <f>SUM(B11:B13,D11:D13,F11:F13,H11:H13,J11:J13,L11:L13,N11:N13)</f>
        <v>300</v>
      </c>
      <c r="Q12" s="50" t="s">
        <v>17</v>
      </c>
      <c r="R12" s="5" t="e">
        <f>P10/P11</f>
        <v>#DIV/0!</v>
      </c>
      <c r="S12" s="12" t="s">
        <v>19</v>
      </c>
      <c r="T12" s="103"/>
    </row>
    <row r="13" spans="1:20" ht="16.5" thickBot="1" x14ac:dyDescent="0.3">
      <c r="A13" s="155"/>
      <c r="B13" s="113">
        <f>G5</f>
        <v>0</v>
      </c>
      <c r="C13" s="114">
        <f>F5</f>
        <v>0</v>
      </c>
      <c r="D13" s="114">
        <f>G9</f>
        <v>0</v>
      </c>
      <c r="E13" s="114">
        <f>F9</f>
        <v>0</v>
      </c>
      <c r="F13" s="34"/>
      <c r="G13" s="55" t="s">
        <v>13</v>
      </c>
      <c r="H13" s="114"/>
      <c r="I13" s="114"/>
      <c r="J13" s="41"/>
      <c r="K13" s="41"/>
      <c r="L13" s="114"/>
      <c r="M13" s="114"/>
      <c r="N13" s="37"/>
      <c r="O13" s="38"/>
      <c r="P13" s="14">
        <f>SUM(C11:C13,E11:E13,G11:G13,I11:I13,K11:K13,M11:M13,O11:O13)</f>
        <v>195</v>
      </c>
      <c r="Q13" s="52" t="s">
        <v>18</v>
      </c>
      <c r="R13" s="25">
        <f>P12/P13</f>
        <v>1.5384615384615385</v>
      </c>
      <c r="S13" s="13" t="s">
        <v>20</v>
      </c>
      <c r="T13" s="103"/>
    </row>
    <row r="14" spans="1:20" ht="15.75" x14ac:dyDescent="0.25">
      <c r="A14" s="153" t="s">
        <v>50</v>
      </c>
      <c r="B14" s="24">
        <f>I2</f>
        <v>2</v>
      </c>
      <c r="C14" s="20">
        <f>H2</f>
        <v>0</v>
      </c>
      <c r="D14" s="104">
        <f>I6</f>
        <v>0</v>
      </c>
      <c r="E14" s="104">
        <f>H6</f>
        <v>2</v>
      </c>
      <c r="F14" s="104">
        <f>I10</f>
        <v>0</v>
      </c>
      <c r="G14" s="104">
        <f>H10</f>
        <v>2</v>
      </c>
      <c r="H14" s="27"/>
      <c r="I14" s="28" t="s">
        <v>10</v>
      </c>
      <c r="J14" s="115">
        <v>0</v>
      </c>
      <c r="K14" s="115">
        <v>2</v>
      </c>
      <c r="L14" s="60">
        <v>2</v>
      </c>
      <c r="M14" s="10">
        <v>1</v>
      </c>
      <c r="N14" s="60">
        <v>0</v>
      </c>
      <c r="O14" s="11">
        <v>2</v>
      </c>
      <c r="P14" s="9">
        <f>SUM(B14,D14,F14,H14,J14,L14,N14)</f>
        <v>4</v>
      </c>
      <c r="Q14" s="49" t="s">
        <v>15</v>
      </c>
      <c r="R14" s="1">
        <f>SUM(IF(AND(B14=2,(C14=0)),3,B14),IF(AND(D14=2,(E14=0)),3,D14),IF(AND(F14=2,G14=0),3,F14),IF(AND(H14=2,I14=0),3,H14),IF(AND(J14=2,K14=0),3,J14),IF(AND(L14=2,M14=0),3,L14),IF(AND(N14=2,O14=0),3,N14))</f>
        <v>5</v>
      </c>
      <c r="S14" s="11"/>
      <c r="T14" s="103"/>
    </row>
    <row r="15" spans="1:20" ht="15.75" x14ac:dyDescent="0.25">
      <c r="A15" s="154"/>
      <c r="B15" s="45">
        <f>I3</f>
        <v>25</v>
      </c>
      <c r="C15" s="44">
        <f>H3</f>
        <v>0</v>
      </c>
      <c r="D15" s="116">
        <f>I7</f>
        <v>20</v>
      </c>
      <c r="E15" s="116">
        <f>H7</f>
        <v>25</v>
      </c>
      <c r="F15" s="116">
        <f>I11</f>
        <v>18</v>
      </c>
      <c r="G15" s="116">
        <f>H11</f>
        <v>25</v>
      </c>
      <c r="H15" s="29"/>
      <c r="I15" s="30" t="s">
        <v>11</v>
      </c>
      <c r="J15" s="116">
        <v>14</v>
      </c>
      <c r="K15" s="116">
        <v>25</v>
      </c>
      <c r="L15" s="44">
        <v>25</v>
      </c>
      <c r="M15" s="44">
        <v>19</v>
      </c>
      <c r="N15" s="44">
        <v>15</v>
      </c>
      <c r="O15" s="54">
        <v>25</v>
      </c>
      <c r="P15" s="8">
        <f>SUM(C14,E14,G14,I14,K14,M14,O14)</f>
        <v>9</v>
      </c>
      <c r="Q15" s="50" t="s">
        <v>16</v>
      </c>
      <c r="R15" s="6"/>
      <c r="S15" s="12"/>
      <c r="T15" s="103"/>
    </row>
    <row r="16" spans="1:20" ht="15.75" x14ac:dyDescent="0.25">
      <c r="A16" s="154"/>
      <c r="B16" s="45">
        <f>I4</f>
        <v>25</v>
      </c>
      <c r="C16" s="44">
        <f>H4</f>
        <v>0</v>
      </c>
      <c r="D16" s="116">
        <f>I8</f>
        <v>15</v>
      </c>
      <c r="E16" s="116">
        <f>H8</f>
        <v>25</v>
      </c>
      <c r="F16" s="116">
        <f>I12</f>
        <v>16</v>
      </c>
      <c r="G16" s="116">
        <f>H12</f>
        <v>25</v>
      </c>
      <c r="H16" s="29"/>
      <c r="I16" s="30" t="s">
        <v>12</v>
      </c>
      <c r="J16" s="116">
        <v>20</v>
      </c>
      <c r="K16" s="116">
        <v>25</v>
      </c>
      <c r="L16" s="44">
        <v>17</v>
      </c>
      <c r="M16" s="44">
        <v>25</v>
      </c>
      <c r="N16" s="44">
        <v>24</v>
      </c>
      <c r="O16" s="54">
        <v>25</v>
      </c>
      <c r="P16" s="7">
        <f>SUM(B15:B17,D15:D17,F15:F17,H15:H17,J15:J17,L15:L17,N15:N17)</f>
        <v>249</v>
      </c>
      <c r="Q16" s="50" t="s">
        <v>17</v>
      </c>
      <c r="R16" s="5">
        <f>P14/P15</f>
        <v>0.44444444444444442</v>
      </c>
      <c r="S16" s="12" t="s">
        <v>19</v>
      </c>
      <c r="T16" s="103"/>
    </row>
    <row r="17" spans="1:20" ht="16.5" thickBot="1" x14ac:dyDescent="0.3">
      <c r="A17" s="155"/>
      <c r="B17" s="46">
        <f>I5</f>
        <v>0</v>
      </c>
      <c r="C17" s="47">
        <f>H5</f>
        <v>0</v>
      </c>
      <c r="D17" s="117">
        <f>I9</f>
        <v>0</v>
      </c>
      <c r="E17" s="117">
        <f>H9</f>
        <v>0</v>
      </c>
      <c r="F17" s="117">
        <f>I13</f>
        <v>0</v>
      </c>
      <c r="G17" s="117">
        <f>H13</f>
        <v>0</v>
      </c>
      <c r="H17" s="34"/>
      <c r="I17" s="55" t="s">
        <v>13</v>
      </c>
      <c r="J17" s="117"/>
      <c r="K17" s="117"/>
      <c r="L17" s="47">
        <v>15</v>
      </c>
      <c r="M17" s="47">
        <v>14</v>
      </c>
      <c r="N17" s="81"/>
      <c r="O17" s="83"/>
      <c r="P17" s="14">
        <f>SUM(C15:C17,E15:E17,G15:G17,I15:I17,K15:K17,M15:M17,O15:O17)</f>
        <v>258</v>
      </c>
      <c r="Q17" s="52" t="s">
        <v>18</v>
      </c>
      <c r="R17" s="25">
        <f>P16/P17</f>
        <v>0.96511627906976749</v>
      </c>
      <c r="S17" s="13" t="s">
        <v>20</v>
      </c>
      <c r="T17" s="103"/>
    </row>
    <row r="18" spans="1:20" ht="15.75" x14ac:dyDescent="0.25">
      <c r="A18" s="153" t="s">
        <v>51</v>
      </c>
      <c r="B18" s="118">
        <f>K2</f>
        <v>2</v>
      </c>
      <c r="C18" s="115">
        <f>J2</f>
        <v>0</v>
      </c>
      <c r="D18" s="60">
        <f>K6</f>
        <v>2</v>
      </c>
      <c r="E18" s="10">
        <f>J6</f>
        <v>0</v>
      </c>
      <c r="F18" s="60">
        <f>K10</f>
        <v>0</v>
      </c>
      <c r="G18" s="10">
        <f>J10</f>
        <v>2</v>
      </c>
      <c r="H18" s="115">
        <f>K14</f>
        <v>2</v>
      </c>
      <c r="I18" s="115">
        <f>J14</f>
        <v>0</v>
      </c>
      <c r="J18" s="27"/>
      <c r="K18" s="28" t="s">
        <v>10</v>
      </c>
      <c r="L18" s="119">
        <v>2</v>
      </c>
      <c r="M18" s="119">
        <v>0</v>
      </c>
      <c r="N18" s="64">
        <v>0</v>
      </c>
      <c r="O18" s="65">
        <v>2</v>
      </c>
      <c r="P18" s="9">
        <f>SUM(B18,D18,F18,H18,J18,L18,N18)</f>
        <v>8</v>
      </c>
      <c r="Q18" s="49" t="s">
        <v>15</v>
      </c>
      <c r="R18" s="1">
        <f>SUM(IF(AND(B18=2,(C18=0)),3,B18),IF(AND(D18=2,(E18=0)),3,D18),IF(AND(F18=2,G18=0),3,F18),IF(AND(H18=2,I18=0),3,H18),IF(AND(J18=2,K18=0),3,J18),IF(AND(L18=2,M18=0),3,L18),IF(AND(N18=2,O18=0),3,N18))</f>
        <v>12</v>
      </c>
      <c r="S18" s="11"/>
      <c r="T18" s="103"/>
    </row>
    <row r="19" spans="1:20" ht="15.75" x14ac:dyDescent="0.25">
      <c r="A19" s="154"/>
      <c r="B19" s="120">
        <f>K3</f>
        <v>25</v>
      </c>
      <c r="C19" s="116">
        <f>J3</f>
        <v>13</v>
      </c>
      <c r="D19" s="44">
        <f>K7</f>
        <v>25</v>
      </c>
      <c r="E19" s="44">
        <f>J7</f>
        <v>14</v>
      </c>
      <c r="F19" s="44">
        <f>K11</f>
        <v>13</v>
      </c>
      <c r="G19" s="44">
        <f>J11</f>
        <v>25</v>
      </c>
      <c r="H19" s="116">
        <f>K15</f>
        <v>25</v>
      </c>
      <c r="I19" s="116">
        <f>J15</f>
        <v>14</v>
      </c>
      <c r="J19" s="29"/>
      <c r="K19" s="30" t="s">
        <v>11</v>
      </c>
      <c r="L19" s="121">
        <v>25</v>
      </c>
      <c r="M19" s="121">
        <v>12</v>
      </c>
      <c r="N19" s="58">
        <v>20</v>
      </c>
      <c r="O19" s="59">
        <v>25</v>
      </c>
      <c r="P19" s="8">
        <f>SUM(C18,E18,G18,I18,K18,M18,O18)</f>
        <v>4</v>
      </c>
      <c r="Q19" s="50" t="s">
        <v>16</v>
      </c>
      <c r="R19" s="6"/>
      <c r="S19" s="12"/>
      <c r="T19" s="103"/>
    </row>
    <row r="20" spans="1:20" ht="15.75" x14ac:dyDescent="0.25">
      <c r="A20" s="154"/>
      <c r="B20" s="120">
        <f>K4</f>
        <v>25</v>
      </c>
      <c r="C20" s="116">
        <f>J4</f>
        <v>13</v>
      </c>
      <c r="D20" s="44">
        <f>K8</f>
        <v>25</v>
      </c>
      <c r="E20" s="44">
        <f>J8</f>
        <v>17</v>
      </c>
      <c r="F20" s="44">
        <f>K12</f>
        <v>15</v>
      </c>
      <c r="G20" s="44">
        <f>J12</f>
        <v>25</v>
      </c>
      <c r="H20" s="116">
        <f>K16</f>
        <v>25</v>
      </c>
      <c r="I20" s="116">
        <f>J16</f>
        <v>20</v>
      </c>
      <c r="J20" s="29"/>
      <c r="K20" s="30" t="s">
        <v>12</v>
      </c>
      <c r="L20" s="121">
        <v>25</v>
      </c>
      <c r="M20" s="121">
        <v>14</v>
      </c>
      <c r="N20" s="58">
        <v>22</v>
      </c>
      <c r="O20" s="59">
        <v>25</v>
      </c>
      <c r="P20" s="7">
        <f>SUM(B19:B21,D19:D21,F19:F21,H19:H21,J19:J21,L19:L21,N19:N21)</f>
        <v>270</v>
      </c>
      <c r="Q20" s="50" t="s">
        <v>17</v>
      </c>
      <c r="R20" s="5">
        <f>P18/P19</f>
        <v>2</v>
      </c>
      <c r="S20" s="12" t="s">
        <v>19</v>
      </c>
      <c r="T20" s="103"/>
    </row>
    <row r="21" spans="1:20" ht="16.5" thickBot="1" x14ac:dyDescent="0.3">
      <c r="A21" s="155"/>
      <c r="B21" s="122">
        <f>K5</f>
        <v>0</v>
      </c>
      <c r="C21" s="117">
        <f>J5</f>
        <v>0</v>
      </c>
      <c r="D21" s="47">
        <f>K9</f>
        <v>0</v>
      </c>
      <c r="E21" s="47">
        <f>J9</f>
        <v>0</v>
      </c>
      <c r="F21" s="47">
        <f>K13</f>
        <v>0</v>
      </c>
      <c r="G21" s="47">
        <f>J13</f>
        <v>0</v>
      </c>
      <c r="H21" s="117">
        <f>K17</f>
        <v>0</v>
      </c>
      <c r="I21" s="117">
        <f>J17</f>
        <v>0</v>
      </c>
      <c r="J21" s="34"/>
      <c r="K21" s="55" t="s">
        <v>13</v>
      </c>
      <c r="L21" s="123"/>
      <c r="M21" s="123"/>
      <c r="N21" s="82"/>
      <c r="O21" s="84"/>
      <c r="P21" s="14">
        <f>SUM(C19:C21,E19:E21,G19:G21,I19:I21,K19:K21,M19:M21,O19:O21)</f>
        <v>217</v>
      </c>
      <c r="Q21" s="52" t="s">
        <v>18</v>
      </c>
      <c r="R21" s="25">
        <f>P20/P21</f>
        <v>1.2442396313364055</v>
      </c>
      <c r="S21" s="13" t="s">
        <v>20</v>
      </c>
      <c r="T21" s="103"/>
    </row>
    <row r="22" spans="1:20" ht="15.75" x14ac:dyDescent="0.25">
      <c r="A22" s="153" t="s">
        <v>52</v>
      </c>
      <c r="B22" s="61">
        <f>M2</f>
        <v>2</v>
      </c>
      <c r="C22" s="10">
        <f>L2</f>
        <v>0</v>
      </c>
      <c r="D22" s="60">
        <f>M6</f>
        <v>0</v>
      </c>
      <c r="E22" s="10">
        <f>L6</f>
        <v>2</v>
      </c>
      <c r="F22" s="115">
        <f>M10</f>
        <v>0</v>
      </c>
      <c r="G22" s="115">
        <f>L10</f>
        <v>2</v>
      </c>
      <c r="H22" s="60">
        <f>M14</f>
        <v>1</v>
      </c>
      <c r="I22" s="10">
        <f>L14</f>
        <v>2</v>
      </c>
      <c r="J22" s="124">
        <f>M18</f>
        <v>0</v>
      </c>
      <c r="K22" s="124">
        <f>L18</f>
        <v>2</v>
      </c>
      <c r="L22" s="27"/>
      <c r="M22" s="28" t="s">
        <v>10</v>
      </c>
      <c r="N22" s="119">
        <v>0</v>
      </c>
      <c r="O22" s="125">
        <v>2</v>
      </c>
      <c r="P22" s="9">
        <f>SUM(B22,D22,F22,H22,J22,L22,N22)</f>
        <v>3</v>
      </c>
      <c r="Q22" s="49" t="s">
        <v>15</v>
      </c>
      <c r="R22" s="1">
        <f>SUM(IF(AND(B22=2,(C22=0)),3,B22),IF(AND(D22=2,(E22=0)),3,D22),IF(AND(F22=2,G22=0),3,F22),IF(AND(H22=2,I22=0),3,H22),IF(AND(J22=2,K22=0),3,J22),IF(AND(L22=2,M22=0),3,L22),IF(AND(N22=2,O22=0),3,N22))</f>
        <v>4</v>
      </c>
      <c r="S22" s="11"/>
      <c r="T22" s="103"/>
    </row>
    <row r="23" spans="1:20" ht="15.75" x14ac:dyDescent="0.25">
      <c r="A23" s="154"/>
      <c r="B23" s="70">
        <f>M3</f>
        <v>25</v>
      </c>
      <c r="C23" s="71">
        <f>L3</f>
        <v>0</v>
      </c>
      <c r="D23" s="71">
        <f>M7</f>
        <v>21</v>
      </c>
      <c r="E23" s="71">
        <f>L7</f>
        <v>25</v>
      </c>
      <c r="F23" s="116">
        <f>M11</f>
        <v>8</v>
      </c>
      <c r="G23" s="116">
        <f>L11</f>
        <v>25</v>
      </c>
      <c r="H23" s="71">
        <f>M15</f>
        <v>19</v>
      </c>
      <c r="I23" s="71">
        <f>L15</f>
        <v>25</v>
      </c>
      <c r="J23" s="126">
        <f>M19</f>
        <v>12</v>
      </c>
      <c r="K23" s="126">
        <f>L19</f>
        <v>25</v>
      </c>
      <c r="L23" s="29"/>
      <c r="M23" s="30" t="s">
        <v>11</v>
      </c>
      <c r="N23" s="121">
        <v>11</v>
      </c>
      <c r="O23" s="127">
        <v>25</v>
      </c>
      <c r="P23" s="8">
        <f>SUM(C22,E22,G22,I22,K22,M22,O22)</f>
        <v>10</v>
      </c>
      <c r="Q23" s="50" t="s">
        <v>16</v>
      </c>
      <c r="R23" s="6"/>
      <c r="S23" s="12"/>
      <c r="T23" s="103"/>
    </row>
    <row r="24" spans="1:20" ht="15.75" x14ac:dyDescent="0.25">
      <c r="A24" s="154"/>
      <c r="B24" s="70">
        <f>M4</f>
        <v>25</v>
      </c>
      <c r="C24" s="71">
        <f>L4</f>
        <v>0</v>
      </c>
      <c r="D24" s="71">
        <f>M8</f>
        <v>10</v>
      </c>
      <c r="E24" s="71">
        <f>L8</f>
        <v>25</v>
      </c>
      <c r="F24" s="116">
        <f>M12</f>
        <v>8</v>
      </c>
      <c r="G24" s="116">
        <f>L12</f>
        <v>25</v>
      </c>
      <c r="H24" s="71">
        <f>M16</f>
        <v>25</v>
      </c>
      <c r="I24" s="71">
        <f>L16</f>
        <v>17</v>
      </c>
      <c r="J24" s="126">
        <f>M20</f>
        <v>14</v>
      </c>
      <c r="K24" s="126">
        <f>L20</f>
        <v>25</v>
      </c>
      <c r="L24" s="29"/>
      <c r="M24" s="30" t="s">
        <v>12</v>
      </c>
      <c r="N24" s="121">
        <v>11</v>
      </c>
      <c r="O24" s="127">
        <v>25</v>
      </c>
      <c r="P24" s="7">
        <f>SUM(B23:B25,D23:D25,F23:F25,H23:H25,J23:J25,L23:L25,N23:N25)</f>
        <v>203</v>
      </c>
      <c r="Q24" s="50" t="s">
        <v>17</v>
      </c>
      <c r="R24" s="5">
        <f>P22/P23</f>
        <v>0.3</v>
      </c>
      <c r="S24" s="12" t="s">
        <v>19</v>
      </c>
      <c r="T24" s="103"/>
    </row>
    <row r="25" spans="1:20" ht="16.5" thickBot="1" x14ac:dyDescent="0.3">
      <c r="A25" s="155"/>
      <c r="B25" s="73">
        <f>M5</f>
        <v>0</v>
      </c>
      <c r="C25" s="74">
        <f>L5</f>
        <v>0</v>
      </c>
      <c r="D25" s="74">
        <f>M9</f>
        <v>0</v>
      </c>
      <c r="E25" s="74">
        <f>L9</f>
        <v>0</v>
      </c>
      <c r="F25" s="117">
        <f>M13</f>
        <v>0</v>
      </c>
      <c r="G25" s="117">
        <f>L13</f>
        <v>0</v>
      </c>
      <c r="H25" s="74">
        <f>M17</f>
        <v>14</v>
      </c>
      <c r="I25" s="74">
        <f>L17</f>
        <v>15</v>
      </c>
      <c r="J25" s="128">
        <f>M21</f>
        <v>0</v>
      </c>
      <c r="K25" s="128">
        <f>L21</f>
        <v>0</v>
      </c>
      <c r="L25" s="34"/>
      <c r="M25" s="55" t="s">
        <v>13</v>
      </c>
      <c r="N25" s="123"/>
      <c r="O25" s="129"/>
      <c r="P25" s="14">
        <f>SUM(C23:C25,E23:E25,G23:G25,I23:I25,K23:K25,M23:M25,O23:O25)</f>
        <v>257</v>
      </c>
      <c r="Q25" s="52" t="s">
        <v>18</v>
      </c>
      <c r="R25" s="25">
        <f>P24/P25</f>
        <v>0.78988326848249024</v>
      </c>
      <c r="S25" s="13" t="s">
        <v>20</v>
      </c>
      <c r="T25" s="103"/>
    </row>
    <row r="26" spans="1:20" ht="15.75" x14ac:dyDescent="0.25">
      <c r="A26" s="153" t="s">
        <v>53</v>
      </c>
      <c r="B26" s="118">
        <f>O2</f>
        <v>2</v>
      </c>
      <c r="C26" s="115">
        <f>N2</f>
        <v>0</v>
      </c>
      <c r="D26" s="115">
        <f>O6</f>
        <v>2</v>
      </c>
      <c r="E26" s="115">
        <f>N6</f>
        <v>0</v>
      </c>
      <c r="F26" s="60">
        <f>O10</f>
        <v>0</v>
      </c>
      <c r="G26" s="10">
        <f>N10</f>
        <v>2</v>
      </c>
      <c r="H26" s="60">
        <f>O14</f>
        <v>2</v>
      </c>
      <c r="I26" s="10">
        <f>N14</f>
        <v>0</v>
      </c>
      <c r="J26" s="68">
        <f>O18</f>
        <v>2</v>
      </c>
      <c r="K26" s="69">
        <f>N18</f>
        <v>0</v>
      </c>
      <c r="L26" s="130">
        <f>O22</f>
        <v>2</v>
      </c>
      <c r="M26" s="124">
        <f>N22</f>
        <v>0</v>
      </c>
      <c r="N26" s="27"/>
      <c r="O26" s="32" t="s">
        <v>10</v>
      </c>
      <c r="P26" s="9">
        <f>SUM(B26,D26,F26,H26,J26,L26,N26)</f>
        <v>10</v>
      </c>
      <c r="Q26" s="49" t="s">
        <v>15</v>
      </c>
      <c r="R26" s="1">
        <f>SUM(IF(AND(B26=2,(C26=0)),3,B26),IF(AND(D26=2,(E26=0)),3,D26),IF(AND(F26=2,G26=0),3,F26),IF(AND(H26=2,I26=0),3,H26),IF(AND(J26=2,K26=0),3,J26),IF(AND(L26=2,M26=0),3,L26),IF(AND(N26=2,O26=0),3,N26))</f>
        <v>15</v>
      </c>
      <c r="S26" s="11"/>
      <c r="T26" s="103"/>
    </row>
    <row r="27" spans="1:20" ht="15.75" x14ac:dyDescent="0.25">
      <c r="A27" s="154"/>
      <c r="B27" s="120">
        <f>O3</f>
        <v>25</v>
      </c>
      <c r="C27" s="116">
        <f>N3</f>
        <v>16</v>
      </c>
      <c r="D27" s="116">
        <f t="shared" ref="D27:D29" si="0">O7</f>
        <v>25</v>
      </c>
      <c r="E27" s="116">
        <f t="shared" ref="E27:E29" si="1">N7</f>
        <v>20</v>
      </c>
      <c r="F27" s="71">
        <f t="shared" ref="F27:F29" si="2">O11</f>
        <v>22</v>
      </c>
      <c r="G27" s="71">
        <f t="shared" ref="G27:G29" si="3">N11</f>
        <v>25</v>
      </c>
      <c r="H27" s="71">
        <f t="shared" ref="H27:H29" si="4">O15</f>
        <v>25</v>
      </c>
      <c r="I27" s="71">
        <f t="shared" ref="I27:I29" si="5">N15</f>
        <v>15</v>
      </c>
      <c r="J27" s="72">
        <f t="shared" ref="J27:J29" si="6">O19</f>
        <v>25</v>
      </c>
      <c r="K27" s="72">
        <f t="shared" ref="K27:K29" si="7">N19</f>
        <v>20</v>
      </c>
      <c r="L27" s="131">
        <f t="shared" ref="L27:L29" si="8">O23</f>
        <v>25</v>
      </c>
      <c r="M27" s="132">
        <f t="shared" ref="M27:M29" si="9">N23</f>
        <v>11</v>
      </c>
      <c r="N27" s="29"/>
      <c r="O27" s="33" t="s">
        <v>11</v>
      </c>
      <c r="P27" s="8">
        <f>SUM(C26,E26,G26,I26,K26,M26,O26)</f>
        <v>2</v>
      </c>
      <c r="Q27" s="50" t="s">
        <v>16</v>
      </c>
      <c r="R27" s="6"/>
      <c r="S27" s="12"/>
      <c r="T27" s="103"/>
    </row>
    <row r="28" spans="1:20" ht="15.75" x14ac:dyDescent="0.25">
      <c r="A28" s="154"/>
      <c r="B28" s="120">
        <f>O4</f>
        <v>25</v>
      </c>
      <c r="C28" s="116">
        <f>N4</f>
        <v>10</v>
      </c>
      <c r="D28" s="116">
        <f t="shared" si="0"/>
        <v>25</v>
      </c>
      <c r="E28" s="116">
        <f t="shared" si="1"/>
        <v>19</v>
      </c>
      <c r="F28" s="71">
        <f t="shared" si="2"/>
        <v>23</v>
      </c>
      <c r="G28" s="71">
        <f t="shared" si="3"/>
        <v>25</v>
      </c>
      <c r="H28" s="71">
        <f t="shared" si="4"/>
        <v>25</v>
      </c>
      <c r="I28" s="71">
        <f t="shared" si="5"/>
        <v>24</v>
      </c>
      <c r="J28" s="72">
        <f t="shared" si="6"/>
        <v>25</v>
      </c>
      <c r="K28" s="72">
        <f t="shared" si="7"/>
        <v>22</v>
      </c>
      <c r="L28" s="131">
        <f t="shared" si="8"/>
        <v>25</v>
      </c>
      <c r="M28" s="133">
        <f t="shared" si="9"/>
        <v>11</v>
      </c>
      <c r="N28" s="86"/>
      <c r="O28" s="33" t="s">
        <v>12</v>
      </c>
      <c r="P28" s="7">
        <f>SUM(B27:B29,D27:D29,F27:F29,H27:H29,J27:J29,L27:L29,N27:N29)</f>
        <v>295</v>
      </c>
      <c r="Q28" s="50" t="s">
        <v>17</v>
      </c>
      <c r="R28" s="5">
        <f>P26/P27</f>
        <v>5</v>
      </c>
      <c r="S28" s="12" t="s">
        <v>19</v>
      </c>
      <c r="T28" s="103"/>
    </row>
    <row r="29" spans="1:20" ht="16.5" thickBot="1" x14ac:dyDescent="0.3">
      <c r="A29" s="155"/>
      <c r="B29" s="122">
        <f>O5</f>
        <v>0</v>
      </c>
      <c r="C29" s="117">
        <f>N5</f>
        <v>0</v>
      </c>
      <c r="D29" s="117">
        <f t="shared" si="0"/>
        <v>0</v>
      </c>
      <c r="E29" s="117">
        <f t="shared" si="1"/>
        <v>0</v>
      </c>
      <c r="F29" s="74">
        <f t="shared" si="2"/>
        <v>0</v>
      </c>
      <c r="G29" s="74">
        <f t="shared" si="3"/>
        <v>0</v>
      </c>
      <c r="H29" s="74">
        <f t="shared" si="4"/>
        <v>0</v>
      </c>
      <c r="I29" s="74">
        <f t="shared" si="5"/>
        <v>0</v>
      </c>
      <c r="J29" s="75">
        <f t="shared" si="6"/>
        <v>0</v>
      </c>
      <c r="K29" s="75">
        <f t="shared" si="7"/>
        <v>0</v>
      </c>
      <c r="L29" s="134">
        <f t="shared" si="8"/>
        <v>0</v>
      </c>
      <c r="M29" s="134">
        <f t="shared" si="9"/>
        <v>0</v>
      </c>
      <c r="N29" s="34"/>
      <c r="O29" s="26" t="s">
        <v>13</v>
      </c>
      <c r="P29" s="48">
        <f>SUM(C27:C29,E27:E29,G27:G29,I27:I29,K27:K29,M27:M29,O27:O29)</f>
        <v>218</v>
      </c>
      <c r="Q29" s="52" t="s">
        <v>18</v>
      </c>
      <c r="R29" s="25">
        <f>P28/P29</f>
        <v>1.3532110091743119</v>
      </c>
      <c r="S29" s="13" t="s">
        <v>20</v>
      </c>
      <c r="T29" s="103"/>
    </row>
    <row r="30" spans="1:20" x14ac:dyDescent="0.25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</row>
  </sheetData>
  <mergeCells count="14">
    <mergeCell ref="A22:A25"/>
    <mergeCell ref="A26:A29"/>
    <mergeCell ref="N1:O1"/>
    <mergeCell ref="A2:A5"/>
    <mergeCell ref="A6:A9"/>
    <mergeCell ref="A10:A13"/>
    <mergeCell ref="A14:A17"/>
    <mergeCell ref="A18:A2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2013Konur</vt:lpstr>
      <vt:lpstr>2013Karlar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ghinriks</dc:creator>
  <cp:lastModifiedBy>Gilli</cp:lastModifiedBy>
  <cp:lastPrinted>2013-03-07T10:49:38Z</cp:lastPrinted>
  <dcterms:created xsi:type="dcterms:W3CDTF">2012-01-09T08:47:34Z</dcterms:created>
  <dcterms:modified xsi:type="dcterms:W3CDTF">2013-03-07T10:49:57Z</dcterms:modified>
</cp:coreProperties>
</file>