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330" windowWidth="18915" windowHeight="1153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U42" i="1" l="1"/>
  <c r="T42" i="1"/>
  <c r="S42" i="1"/>
  <c r="R42" i="1"/>
  <c r="Q42" i="1"/>
  <c r="P42" i="1"/>
  <c r="G42" i="1"/>
  <c r="F42" i="1"/>
  <c r="E42" i="1"/>
  <c r="D42" i="1"/>
  <c r="C42" i="1"/>
  <c r="B42" i="1"/>
  <c r="U41" i="1"/>
  <c r="T41" i="1"/>
  <c r="S41" i="1"/>
  <c r="R41" i="1"/>
  <c r="Q41" i="1"/>
  <c r="P41" i="1"/>
  <c r="G41" i="1"/>
  <c r="F41" i="1"/>
  <c r="E41" i="1"/>
  <c r="D41" i="1"/>
  <c r="C41" i="1"/>
  <c r="B41" i="1"/>
  <c r="U40" i="1"/>
  <c r="T40" i="1"/>
  <c r="S40" i="1"/>
  <c r="R40" i="1"/>
  <c r="Q40" i="1"/>
  <c r="P40" i="1"/>
  <c r="G40" i="1"/>
  <c r="F40" i="1"/>
  <c r="E40" i="1"/>
  <c r="D40" i="1"/>
  <c r="C40" i="1"/>
  <c r="B40" i="1"/>
  <c r="U39" i="1"/>
  <c r="T39" i="1"/>
  <c r="S39" i="1"/>
  <c r="R39" i="1"/>
  <c r="Q39" i="1"/>
  <c r="P39" i="1"/>
  <c r="G39" i="1"/>
  <c r="F39" i="1"/>
  <c r="E39" i="1"/>
  <c r="D39" i="1"/>
  <c r="C39" i="1"/>
  <c r="B39" i="1"/>
  <c r="S38" i="1"/>
  <c r="R38" i="1"/>
  <c r="Q38" i="1"/>
  <c r="P38" i="1"/>
  <c r="E38" i="1"/>
  <c r="D38" i="1"/>
  <c r="C38" i="1"/>
  <c r="B38" i="1"/>
  <c r="S37" i="1"/>
  <c r="R37" i="1"/>
  <c r="Q37" i="1"/>
  <c r="P37" i="1"/>
  <c r="E37" i="1"/>
  <c r="D37" i="1"/>
  <c r="C37" i="1"/>
  <c r="B37" i="1"/>
  <c r="S36" i="1"/>
  <c r="R36" i="1"/>
  <c r="Q36" i="1"/>
  <c r="X38" i="1" s="1"/>
  <c r="P36" i="1"/>
  <c r="E36" i="1"/>
  <c r="D36" i="1"/>
  <c r="C36" i="1"/>
  <c r="B36" i="1"/>
  <c r="S35" i="1"/>
  <c r="R35" i="1"/>
  <c r="Q35" i="1"/>
  <c r="P35" i="1"/>
  <c r="Z35" i="1" s="1"/>
  <c r="E35" i="1"/>
  <c r="D35" i="1"/>
  <c r="C35" i="1"/>
  <c r="B35" i="1"/>
  <c r="J35" i="1" s="1"/>
  <c r="Q34" i="1"/>
  <c r="P34" i="1"/>
  <c r="C34" i="1"/>
  <c r="B34" i="1"/>
  <c r="X33" i="1"/>
  <c r="Q33" i="1"/>
  <c r="P33" i="1"/>
  <c r="C33" i="1"/>
  <c r="B33" i="1"/>
  <c r="Q32" i="1"/>
  <c r="P32" i="1"/>
  <c r="C32" i="1"/>
  <c r="J34" i="1" s="1"/>
  <c r="B32" i="1"/>
  <c r="Q31" i="1"/>
  <c r="X32" i="1" s="1"/>
  <c r="P31" i="1"/>
  <c r="X31" i="1" s="1"/>
  <c r="C31" i="1"/>
  <c r="J32" i="1" s="1"/>
  <c r="B31" i="1"/>
  <c r="J31" i="1" s="1"/>
  <c r="X30" i="1"/>
  <c r="J30" i="1"/>
  <c r="X29" i="1"/>
  <c r="Z30" i="1" s="1"/>
  <c r="J29" i="1"/>
  <c r="L30" i="1" s="1"/>
  <c r="X28" i="1"/>
  <c r="J28" i="1"/>
  <c r="Z27" i="1"/>
  <c r="X27" i="1"/>
  <c r="L27" i="1"/>
  <c r="J27" i="1"/>
  <c r="L29" i="1" s="1"/>
  <c r="V26" i="1"/>
  <c r="T26" i="1"/>
  <c r="R26" i="1"/>
  <c r="P26" i="1"/>
  <c r="H26" i="1"/>
  <c r="F26" i="1"/>
  <c r="D26" i="1"/>
  <c r="B26" i="1"/>
  <c r="U17" i="1"/>
  <c r="T17" i="1"/>
  <c r="S17" i="1"/>
  <c r="R17" i="1"/>
  <c r="Q17" i="1"/>
  <c r="P17" i="1"/>
  <c r="G17" i="1"/>
  <c r="F17" i="1"/>
  <c r="E17" i="1"/>
  <c r="D17" i="1"/>
  <c r="C17" i="1"/>
  <c r="B17" i="1"/>
  <c r="U16" i="1"/>
  <c r="T16" i="1"/>
  <c r="S16" i="1"/>
  <c r="R16" i="1"/>
  <c r="Q16" i="1"/>
  <c r="P16" i="1"/>
  <c r="G16" i="1"/>
  <c r="F16" i="1"/>
  <c r="E16" i="1"/>
  <c r="D16" i="1"/>
  <c r="C16" i="1"/>
  <c r="B16" i="1"/>
  <c r="U15" i="1"/>
  <c r="T15" i="1"/>
  <c r="S15" i="1"/>
  <c r="R15" i="1"/>
  <c r="X16" i="1" s="1"/>
  <c r="Q15" i="1"/>
  <c r="P15" i="1"/>
  <c r="G15" i="1"/>
  <c r="F15" i="1"/>
  <c r="E15" i="1"/>
  <c r="D15" i="1"/>
  <c r="C15" i="1"/>
  <c r="B15" i="1"/>
  <c r="J16" i="1" s="1"/>
  <c r="U14" i="1"/>
  <c r="T14" i="1"/>
  <c r="S14" i="1"/>
  <c r="R14" i="1"/>
  <c r="Q14" i="1"/>
  <c r="P14" i="1"/>
  <c r="G14" i="1"/>
  <c r="F14" i="1"/>
  <c r="E14" i="1"/>
  <c r="D14" i="1"/>
  <c r="C14" i="1"/>
  <c r="B14" i="1"/>
  <c r="S13" i="1"/>
  <c r="R13" i="1"/>
  <c r="Q13" i="1"/>
  <c r="P13" i="1"/>
  <c r="E13" i="1"/>
  <c r="D13" i="1"/>
  <c r="C13" i="1"/>
  <c r="B13" i="1"/>
  <c r="S12" i="1"/>
  <c r="R12" i="1"/>
  <c r="Q12" i="1"/>
  <c r="P12" i="1"/>
  <c r="E12" i="1"/>
  <c r="D12" i="1"/>
  <c r="C12" i="1"/>
  <c r="B12" i="1"/>
  <c r="S11" i="1"/>
  <c r="R11" i="1"/>
  <c r="Q11" i="1"/>
  <c r="X13" i="1" s="1"/>
  <c r="P11" i="1"/>
  <c r="X12" i="1" s="1"/>
  <c r="E11" i="1"/>
  <c r="D11" i="1"/>
  <c r="C11" i="1"/>
  <c r="B11" i="1"/>
  <c r="S10" i="1"/>
  <c r="R10" i="1"/>
  <c r="Q10" i="1"/>
  <c r="P10" i="1"/>
  <c r="X10" i="1" s="1"/>
  <c r="E10" i="1"/>
  <c r="D10" i="1"/>
  <c r="C10" i="1"/>
  <c r="B10" i="1"/>
  <c r="Q9" i="1"/>
  <c r="P9" i="1"/>
  <c r="C9" i="1"/>
  <c r="B9" i="1"/>
  <c r="X8" i="1"/>
  <c r="Q8" i="1"/>
  <c r="P8" i="1"/>
  <c r="C8" i="1"/>
  <c r="B8" i="1"/>
  <c r="Q7" i="1"/>
  <c r="P7" i="1"/>
  <c r="C7" i="1"/>
  <c r="B7" i="1"/>
  <c r="J8" i="1" s="1"/>
  <c r="Q6" i="1"/>
  <c r="X7" i="1" s="1"/>
  <c r="P6" i="1"/>
  <c r="X6" i="1" s="1"/>
  <c r="C6" i="1"/>
  <c r="J7" i="1" s="1"/>
  <c r="B6" i="1"/>
  <c r="J6" i="1" s="1"/>
  <c r="X5" i="1"/>
  <c r="J5" i="1"/>
  <c r="X4" i="1"/>
  <c r="AB21" i="1" s="1"/>
  <c r="J4" i="1"/>
  <c r="X3" i="1"/>
  <c r="J3" i="1"/>
  <c r="Z2" i="1"/>
  <c r="X2" i="1"/>
  <c r="L2" i="1"/>
  <c r="J2" i="1"/>
  <c r="M21" i="1" s="1"/>
  <c r="V1" i="1"/>
  <c r="T1" i="1"/>
  <c r="R1" i="1"/>
  <c r="P1" i="1"/>
  <c r="H1" i="1"/>
  <c r="F1" i="1"/>
  <c r="D1" i="1"/>
  <c r="B1" i="1"/>
  <c r="J40" i="1" l="1"/>
  <c r="M24" i="1" s="1"/>
  <c r="J17" i="1"/>
  <c r="L17" i="1" s="1"/>
  <c r="Z21" i="1"/>
  <c r="J14" i="1"/>
  <c r="X39" i="1"/>
  <c r="J15" i="1"/>
  <c r="J13" i="1"/>
  <c r="X35" i="1"/>
  <c r="Z37" i="1" s="1"/>
  <c r="L4" i="1"/>
  <c r="X9" i="1"/>
  <c r="Z9" i="1" s="1"/>
  <c r="J12" i="1"/>
  <c r="J33" i="1"/>
  <c r="N22" i="1" s="1"/>
  <c r="J38" i="1"/>
  <c r="J42" i="1"/>
  <c r="L21" i="1"/>
  <c r="J9" i="1"/>
  <c r="L9" i="1" s="1"/>
  <c r="J10" i="1"/>
  <c r="M23" i="1" s="1"/>
  <c r="X14" i="1"/>
  <c r="AB24" i="1" s="1"/>
  <c r="Z29" i="1"/>
  <c r="Z33" i="1"/>
  <c r="J36" i="1"/>
  <c r="X36" i="1"/>
  <c r="X40" i="1"/>
  <c r="Z41" i="1" s="1"/>
  <c r="X42" i="1"/>
  <c r="AA21" i="1"/>
  <c r="N21" i="1"/>
  <c r="L5" i="1"/>
  <c r="J11" i="1"/>
  <c r="X11" i="1"/>
  <c r="Z10" i="1"/>
  <c r="Z23" i="1" s="1"/>
  <c r="X15" i="1"/>
  <c r="X17" i="1"/>
  <c r="Z17" i="1" s="1"/>
  <c r="X34" i="1"/>
  <c r="Z34" i="1" s="1"/>
  <c r="X37" i="1"/>
  <c r="Z38" i="1" s="1"/>
  <c r="J37" i="1"/>
  <c r="J39" i="1"/>
  <c r="J41" i="1"/>
  <c r="X41" i="1"/>
  <c r="Z42" i="1" s="1"/>
  <c r="M22" i="1"/>
  <c r="L8" i="1"/>
  <c r="Z13" i="1"/>
  <c r="L16" i="1"/>
  <c r="L37" i="1"/>
  <c r="L33" i="1"/>
  <c r="L34" i="1"/>
  <c r="AA22" i="1"/>
  <c r="Z8" i="1"/>
  <c r="Z4" i="1"/>
  <c r="Z5" i="1"/>
  <c r="L6" i="1"/>
  <c r="Z6" i="1"/>
  <c r="L10" i="1"/>
  <c r="L23" i="1" s="1"/>
  <c r="Z12" i="1"/>
  <c r="L14" i="1"/>
  <c r="Z14" i="1"/>
  <c r="L31" i="1"/>
  <c r="Z31" i="1"/>
  <c r="L35" i="1"/>
  <c r="L39" i="1"/>
  <c r="Z39" i="1"/>
  <c r="N24" i="1" l="1"/>
  <c r="AB23" i="1"/>
  <c r="AA24" i="1"/>
  <c r="L12" i="1"/>
  <c r="AA23" i="1"/>
  <c r="L41" i="1"/>
  <c r="L38" i="1"/>
  <c r="L13" i="1"/>
  <c r="N23" i="1"/>
  <c r="AB22" i="1"/>
  <c r="Z16" i="1"/>
  <c r="L42" i="1"/>
  <c r="L24" i="1"/>
  <c r="L22" i="1"/>
  <c r="Z24" i="1"/>
  <c r="Z22" i="1"/>
</calcChain>
</file>

<file path=xl/sharedStrings.xml><?xml version="1.0" encoding="utf-8"?>
<sst xmlns="http://schemas.openxmlformats.org/spreadsheetml/2006/main" count="216" uniqueCount="38">
  <si>
    <t>Samantekt hrinur og stig</t>
  </si>
  <si>
    <t>STIG</t>
  </si>
  <si>
    <t>Dímon-Hekla 1</t>
  </si>
  <si>
    <t>Hrinur</t>
  </si>
  <si>
    <t>Unnar hrinur</t>
  </si>
  <si>
    <t>Hamar 2</t>
  </si>
  <si>
    <t>Stig 1</t>
  </si>
  <si>
    <t>Tapaðar hrinur</t>
  </si>
  <si>
    <t>Stig 2</t>
  </si>
  <si>
    <t>Skoruð stig</t>
  </si>
  <si>
    <t>Hrinuhlutfall</t>
  </si>
  <si>
    <t>Stig 3</t>
  </si>
  <si>
    <t>Fengu á sig</t>
  </si>
  <si>
    <t>Stigahlutfall</t>
  </si>
  <si>
    <t>Dímon-Hekla 2</t>
  </si>
  <si>
    <t>Hrunakonur 1</t>
  </si>
  <si>
    <t>Hamar 1</t>
  </si>
  <si>
    <t>Hrunakonur 2</t>
  </si>
  <si>
    <t>UMFL 1</t>
  </si>
  <si>
    <t>UMFL 2</t>
  </si>
  <si>
    <t>Fyrirkomulag:</t>
  </si>
  <si>
    <t>Tvöföld umferð spiluð, önnur spiluð fyrir áramót, seinni spiluð eftir áramót</t>
  </si>
  <si>
    <t>Stig</t>
  </si>
  <si>
    <t>DímonHekla1</t>
  </si>
  <si>
    <t>Hamar2</t>
  </si>
  <si>
    <t>ÚRSLIT</t>
  </si>
  <si>
    <t>DímonHekla2</t>
  </si>
  <si>
    <t>Hrunakonur1</t>
  </si>
  <si>
    <t>1.deild</t>
  </si>
  <si>
    <t>Hamar1</t>
  </si>
  <si>
    <t>2.deild</t>
  </si>
  <si>
    <t>Hrunakonur2</t>
  </si>
  <si>
    <t>UMFL2</t>
  </si>
  <si>
    <t>Héraðsmót HSK Konur 1. deild 2014-15                Fyrri umferð</t>
  </si>
  <si>
    <t>Héraðsmót HSK Konur 1. deild 2014-15                Seinni umferð</t>
  </si>
  <si>
    <t>Héraðsmót HSK Konur 2. deild 2014-15                Fyrri umferð</t>
  </si>
  <si>
    <t>Héraðsmót HSK Konur 2. deild 2014-15                Seinni umferð</t>
  </si>
  <si>
    <t>Samanlögð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</si>
</sst>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2" x14ac:knownFonts="1">
    <font>
      <sz val="11"/>
      <color theme="1"/>
      <name val="Calibri"/>
      <family val="2"/>
      <scheme val="minor"/>
    </font>
    <font>
      <b/>
      <sz val="13"/>
      <color rgb="FF000000"/>
      <name val="Calibri"/>
      <family val="2"/>
    </font>
    <font>
      <b/>
      <sz val="14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i/>
      <sz val="12"/>
      <color rgb="FF000000"/>
      <name val="Calibri"/>
      <family val="2"/>
    </font>
    <font>
      <i/>
      <sz val="12"/>
      <color rgb="FF000000"/>
      <name val="Calibri"/>
      <family val="2"/>
    </font>
    <font>
      <sz val="8"/>
      <color rgb="FF000000"/>
      <name val="Calibri"/>
      <family val="2"/>
    </font>
    <font>
      <sz val="12"/>
      <color rgb="FF000000"/>
      <name val="Calibri"/>
      <family val="2"/>
    </font>
    <font>
      <sz val="10"/>
      <color rgb="FF000000"/>
      <name val="Calibri"/>
      <family val="2"/>
    </font>
    <font>
      <i/>
      <sz val="10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D2DAE4"/>
        <bgColor auto="1"/>
      </patternFill>
    </fill>
    <fill>
      <patternFill patternType="solid">
        <fgColor rgb="FFDBE5F1"/>
        <bgColor auto="1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</fills>
  <borders count="3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AAAAAA"/>
      </right>
      <top style="thin">
        <color rgb="FF000000"/>
      </top>
      <bottom style="medium">
        <color rgb="FF000000"/>
      </bottom>
      <diagonal/>
    </border>
    <border>
      <left style="thin">
        <color rgb="FFAAAAAA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medium">
        <color rgb="FF000000"/>
      </bottom>
      <diagonal/>
    </border>
    <border>
      <left style="thin">
        <color rgb="FFAAAAAA"/>
      </left>
      <right style="thin">
        <color rgb="FF000000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AAAAAA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AAAAAA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AAAAAA"/>
      </top>
      <bottom style="thin">
        <color rgb="FFAAAAAA"/>
      </bottom>
      <diagonal/>
    </border>
    <border>
      <left style="medium">
        <color rgb="FF000000"/>
      </left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000000"/>
      </left>
      <right style="medium">
        <color rgb="FF000000"/>
      </right>
      <top style="thin">
        <color rgb="FFAAAAAA"/>
      </top>
      <bottom style="thin">
        <color rgb="FFAAAAAA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AAAAAA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AAAAAA"/>
      </bottom>
      <diagonal/>
    </border>
    <border>
      <left style="thin">
        <color rgb="FFAAAAAA"/>
      </left>
      <right style="thin">
        <color rgb="FFAAAAAA"/>
      </right>
      <top style="thin">
        <color rgb="FF000000"/>
      </top>
      <bottom style="thin">
        <color rgb="FFAAAAAA"/>
      </bottom>
      <diagonal/>
    </border>
    <border>
      <left style="thin">
        <color rgb="FFAAAAAA"/>
      </left>
      <right style="thin">
        <color rgb="FFAAAAAA"/>
      </right>
      <top style="medium">
        <color rgb="FF000000"/>
      </top>
      <bottom style="thin">
        <color rgb="FFAAAAAA"/>
      </bottom>
      <diagonal/>
    </border>
    <border>
      <left style="thin">
        <color rgb="FFAAAAAA"/>
      </left>
      <right style="thin">
        <color rgb="FFAAAAAA"/>
      </right>
      <top style="thin">
        <color rgb="FFAAAAAA"/>
      </top>
      <bottom/>
      <diagonal/>
    </border>
    <border>
      <left style="thin">
        <color rgb="FFAAAAAA"/>
      </left>
      <right/>
      <top style="thin">
        <color rgb="FFAAAAAA"/>
      </top>
      <bottom style="thin">
        <color rgb="FFAAAAAA"/>
      </bottom>
      <diagonal/>
    </border>
    <border>
      <left style="medium">
        <color indexed="64"/>
      </left>
      <right style="thin">
        <color rgb="FFAAAAAA"/>
      </right>
      <top style="medium">
        <color indexed="64"/>
      </top>
      <bottom style="thin">
        <color rgb="FFAAAAAA"/>
      </bottom>
      <diagonal/>
    </border>
    <border>
      <left style="thin">
        <color rgb="FFAAAAAA"/>
      </left>
      <right style="thin">
        <color rgb="FFAAAAAA"/>
      </right>
      <top style="medium">
        <color indexed="64"/>
      </top>
      <bottom style="thin">
        <color rgb="FFAAAAAA"/>
      </bottom>
      <diagonal/>
    </border>
    <border>
      <left style="thin">
        <color rgb="FFAAAAAA"/>
      </left>
      <right style="medium">
        <color indexed="64"/>
      </right>
      <top style="medium">
        <color indexed="64"/>
      </top>
      <bottom style="thin">
        <color rgb="FFAAAAAA"/>
      </bottom>
      <diagonal/>
    </border>
    <border>
      <left/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medium">
        <color indexed="64"/>
      </left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 style="medium">
        <color indexed="64"/>
      </right>
      <top style="thin">
        <color rgb="FFAAAAAA"/>
      </top>
      <bottom style="thin">
        <color rgb="FFAAAAAA"/>
      </bottom>
      <diagonal/>
    </border>
    <border>
      <left style="medium">
        <color indexed="64"/>
      </left>
      <right style="thin">
        <color rgb="FFAAAAAA"/>
      </right>
      <top style="thin">
        <color rgb="FFAAAAAA"/>
      </top>
      <bottom style="medium">
        <color indexed="64"/>
      </bottom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medium">
        <color indexed="64"/>
      </bottom>
      <diagonal/>
    </border>
    <border>
      <left style="thin">
        <color rgb="FFAAAAAA"/>
      </left>
      <right style="medium">
        <color indexed="64"/>
      </right>
      <top style="thin">
        <color rgb="FFAAAAAA"/>
      </top>
      <bottom style="medium">
        <color indexed="64"/>
      </bottom>
      <diagonal/>
    </border>
    <border>
      <left style="thin">
        <color rgb="FFAAAAAA"/>
      </left>
      <right style="thin">
        <color rgb="FFAAAAAA"/>
      </right>
      <top/>
      <bottom style="thin">
        <color rgb="FFAAAAAA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1" fillId="0" borderId="1" xfId="0" applyNumberFormat="1" applyFont="1" applyBorder="1" applyAlignment="1">
      <alignment horizontal="center" wrapText="1"/>
    </xf>
    <xf numFmtId="0" fontId="3" fillId="0" borderId="4" xfId="0" applyNumberFormat="1" applyFont="1" applyBorder="1" applyAlignment="1">
      <alignment horizontal="center" wrapText="1"/>
    </xf>
    <xf numFmtId="1" fontId="2" fillId="0" borderId="4" xfId="0" applyNumberFormat="1" applyFont="1" applyBorder="1" applyAlignment="1">
      <alignment horizontal="center"/>
    </xf>
    <xf numFmtId="0" fontId="4" fillId="0" borderId="5" xfId="0" applyNumberFormat="1" applyFont="1" applyBorder="1" applyAlignment="1"/>
    <xf numFmtId="1" fontId="3" fillId="0" borderId="6" xfId="0" applyNumberFormat="1" applyFont="1" applyBorder="1" applyAlignment="1"/>
    <xf numFmtId="0" fontId="3" fillId="0" borderId="7" xfId="0" applyFont="1" applyBorder="1" applyAlignment="1"/>
    <xf numFmtId="0" fontId="3" fillId="0" borderId="4" xfId="0" applyNumberFormat="1" applyFont="1" applyBorder="1" applyAlignment="1">
      <alignment horizontal="center"/>
    </xf>
    <xf numFmtId="0" fontId="3" fillId="0" borderId="8" xfId="0" applyFont="1" applyBorder="1" applyAlignment="1"/>
    <xf numFmtId="1" fontId="5" fillId="2" borderId="10" xfId="0" applyNumberFormat="1" applyFont="1" applyFill="1" applyBorder="1" applyAlignment="1"/>
    <xf numFmtId="0" fontId="5" fillId="2" borderId="11" xfId="0" applyNumberFormat="1" applyFont="1" applyFill="1" applyBorder="1" applyAlignment="1">
      <alignment horizontal="right"/>
    </xf>
    <xf numFmtId="0" fontId="5" fillId="3" borderId="11" xfId="0" applyNumberFormat="1" applyFont="1" applyFill="1" applyBorder="1" applyAlignment="1"/>
    <xf numFmtId="0" fontId="5" fillId="0" borderId="11" xfId="0" applyNumberFormat="1" applyFont="1" applyBorder="1" applyAlignment="1"/>
    <xf numFmtId="0" fontId="6" fillId="3" borderId="11" xfId="0" applyNumberFormat="1" applyFont="1" applyFill="1" applyBorder="1" applyAlignment="1"/>
    <xf numFmtId="0" fontId="6" fillId="0" borderId="12" xfId="0" applyNumberFormat="1" applyFont="1" applyBorder="1" applyAlignment="1"/>
    <xf numFmtId="0" fontId="7" fillId="0" borderId="10" xfId="0" applyNumberFormat="1" applyFont="1" applyBorder="1" applyAlignment="1"/>
    <xf numFmtId="0" fontId="8" fillId="0" borderId="11" xfId="0" applyNumberFormat="1" applyFont="1" applyBorder="1" applyAlignment="1">
      <alignment horizontal="center"/>
    </xf>
    <xf numFmtId="0" fontId="4" fillId="0" borderId="13" xfId="0" applyNumberFormat="1" applyFont="1" applyBorder="1" applyAlignment="1"/>
    <xf numFmtId="1" fontId="5" fillId="0" borderId="12" xfId="0" applyNumberFormat="1" applyFont="1" applyBorder="1" applyAlignment="1"/>
    <xf numFmtId="0" fontId="3" fillId="0" borderId="14" xfId="0" applyFont="1" applyBorder="1" applyAlignment="1"/>
    <xf numFmtId="0" fontId="3" fillId="0" borderId="15" xfId="0" applyFont="1" applyBorder="1" applyAlignment="1"/>
    <xf numFmtId="1" fontId="9" fillId="2" borderId="17" xfId="0" applyNumberFormat="1" applyFont="1" applyFill="1" applyBorder="1" applyAlignment="1"/>
    <xf numFmtId="0" fontId="9" fillId="2" borderId="1" xfId="0" applyNumberFormat="1" applyFont="1" applyFill="1" applyBorder="1" applyAlignment="1">
      <alignment horizontal="right"/>
    </xf>
    <xf numFmtId="0" fontId="9" fillId="0" borderId="1" xfId="0" applyNumberFormat="1" applyFont="1" applyBorder="1" applyAlignment="1"/>
    <xf numFmtId="0" fontId="9" fillId="0" borderId="18" xfId="0" applyNumberFormat="1" applyFont="1" applyBorder="1" applyAlignment="1"/>
    <xf numFmtId="0" fontId="7" fillId="0" borderId="17" xfId="0" applyNumberFormat="1" applyFont="1" applyBorder="1" applyAlignment="1"/>
    <xf numFmtId="0" fontId="8" fillId="0" borderId="1" xfId="0" applyNumberFormat="1" applyFont="1" applyBorder="1" applyAlignment="1"/>
    <xf numFmtId="1" fontId="10" fillId="0" borderId="1" xfId="0" applyNumberFormat="1" applyFont="1" applyBorder="1" applyAlignment="1"/>
    <xf numFmtId="1" fontId="10" fillId="0" borderId="18" xfId="0" applyNumberFormat="1" applyFont="1" applyBorder="1" applyAlignment="1"/>
    <xf numFmtId="164" fontId="10" fillId="0" borderId="1" xfId="0" applyNumberFormat="1" applyFont="1" applyBorder="1" applyAlignment="1">
      <alignment horizontal="right"/>
    </xf>
    <xf numFmtId="0" fontId="10" fillId="0" borderId="18" xfId="0" applyNumberFormat="1" applyFont="1" applyBorder="1" applyAlignment="1"/>
    <xf numFmtId="1" fontId="9" fillId="2" borderId="20" xfId="0" applyNumberFormat="1" applyFont="1" applyFill="1" applyBorder="1" applyAlignment="1"/>
    <xf numFmtId="0" fontId="9" fillId="2" borderId="4" xfId="0" applyNumberFormat="1" applyFont="1" applyFill="1" applyBorder="1" applyAlignment="1">
      <alignment horizontal="right"/>
    </xf>
    <xf numFmtId="1" fontId="9" fillId="0" borderId="4" xfId="0" applyNumberFormat="1" applyFont="1" applyBorder="1" applyAlignment="1"/>
    <xf numFmtId="0" fontId="9" fillId="0" borderId="4" xfId="0" applyNumberFormat="1" applyFont="1" applyBorder="1" applyAlignment="1"/>
    <xf numFmtId="1" fontId="9" fillId="0" borderId="21" xfId="0" applyNumberFormat="1" applyFont="1" applyBorder="1" applyAlignment="1"/>
    <xf numFmtId="0" fontId="7" fillId="0" borderId="20" xfId="0" applyNumberFormat="1" applyFont="1" applyBorder="1" applyAlignment="1"/>
    <xf numFmtId="0" fontId="8" fillId="0" borderId="4" xfId="0" applyNumberFormat="1" applyFont="1" applyBorder="1" applyAlignment="1"/>
    <xf numFmtId="164" fontId="11" fillId="0" borderId="22" xfId="0" applyNumberFormat="1" applyFont="1" applyBorder="1" applyAlignment="1">
      <alignment horizontal="right"/>
    </xf>
    <xf numFmtId="0" fontId="10" fillId="0" borderId="21" xfId="0" applyNumberFormat="1" applyFont="1" applyBorder="1" applyAlignment="1"/>
    <xf numFmtId="0" fontId="5" fillId="3" borderId="10" xfId="0" applyNumberFormat="1" applyFont="1" applyFill="1" applyBorder="1" applyAlignment="1"/>
    <xf numFmtId="1" fontId="5" fillId="2" borderId="11" xfId="0" applyNumberFormat="1" applyFont="1" applyFill="1" applyBorder="1" applyAlignment="1"/>
    <xf numFmtId="0" fontId="5" fillId="0" borderId="12" xfId="0" applyNumberFormat="1" applyFont="1" applyBorder="1" applyAlignment="1"/>
    <xf numFmtId="0" fontId="9" fillId="0" borderId="17" xfId="0" applyNumberFormat="1" applyFont="1" applyBorder="1" applyAlignment="1"/>
    <xf numFmtId="1" fontId="9" fillId="2" borderId="1" xfId="0" applyNumberFormat="1" applyFont="1" applyFill="1" applyBorder="1" applyAlignment="1"/>
    <xf numFmtId="1" fontId="10" fillId="0" borderId="1" xfId="0" applyNumberFormat="1" applyFont="1" applyBorder="1" applyAlignment="1">
      <alignment horizontal="right"/>
    </xf>
    <xf numFmtId="0" fontId="9" fillId="0" borderId="20" xfId="0" applyNumberFormat="1" applyFont="1" applyBorder="1" applyAlignment="1"/>
    <xf numFmtId="1" fontId="9" fillId="2" borderId="4" xfId="0" applyNumberFormat="1" applyFont="1" applyFill="1" applyBorder="1" applyAlignment="1"/>
    <xf numFmtId="164" fontId="11" fillId="0" borderId="4" xfId="0" applyNumberFormat="1" applyFont="1" applyBorder="1" applyAlignment="1">
      <alignment horizontal="right"/>
    </xf>
    <xf numFmtId="0" fontId="5" fillId="2" borderId="12" xfId="0" applyNumberFormat="1" applyFont="1" applyFill="1" applyBorder="1" applyAlignment="1">
      <alignment horizontal="right"/>
    </xf>
    <xf numFmtId="0" fontId="4" fillId="0" borderId="11" xfId="0" applyNumberFormat="1" applyFont="1" applyBorder="1" applyAlignment="1"/>
    <xf numFmtId="0" fontId="9" fillId="2" borderId="18" xfId="0" applyNumberFormat="1" applyFont="1" applyFill="1" applyBorder="1" applyAlignment="1">
      <alignment horizontal="right"/>
    </xf>
    <xf numFmtId="0" fontId="9" fillId="2" borderId="21" xfId="0" applyNumberFormat="1" applyFont="1" applyFill="1" applyBorder="1" applyAlignment="1">
      <alignment horizontal="right"/>
    </xf>
    <xf numFmtId="0" fontId="3" fillId="0" borderId="23" xfId="0" applyNumberFormat="1" applyFont="1" applyBorder="1" applyAlignment="1"/>
    <xf numFmtId="0" fontId="3" fillId="0" borderId="24" xfId="0" applyNumberFormat="1" applyFont="1" applyBorder="1" applyAlignment="1"/>
    <xf numFmtId="0" fontId="3" fillId="0" borderId="24" xfId="0" applyFont="1" applyBorder="1" applyAlignment="1"/>
    <xf numFmtId="1" fontId="3" fillId="0" borderId="24" xfId="0" applyNumberFormat="1" applyFont="1" applyBorder="1" applyAlignment="1"/>
    <xf numFmtId="0" fontId="3" fillId="0" borderId="25" xfId="0" applyFont="1" applyBorder="1" applyAlignment="1"/>
    <xf numFmtId="0" fontId="3" fillId="0" borderId="26" xfId="0" applyFont="1" applyBorder="1" applyAlignment="1"/>
    <xf numFmtId="0" fontId="3" fillId="0" borderId="27" xfId="0" applyFont="1" applyBorder="1" applyAlignment="1"/>
    <xf numFmtId="0" fontId="3" fillId="0" borderId="28" xfId="0" applyFont="1" applyBorder="1" applyAlignment="1"/>
    <xf numFmtId="0" fontId="3" fillId="0" borderId="28" xfId="0" applyNumberFormat="1" applyFont="1" applyBorder="1" applyAlignment="1"/>
    <xf numFmtId="0" fontId="3" fillId="0" borderId="29" xfId="0" applyNumberFormat="1" applyFont="1" applyBorder="1" applyAlignment="1"/>
    <xf numFmtId="0" fontId="3" fillId="0" borderId="30" xfId="0" applyFont="1" applyBorder="1" applyAlignment="1"/>
    <xf numFmtId="1" fontId="3" fillId="0" borderId="28" xfId="0" applyNumberFormat="1" applyFont="1" applyBorder="1" applyAlignment="1"/>
    <xf numFmtId="0" fontId="3" fillId="4" borderId="8" xfId="0" applyNumberFormat="1" applyFont="1" applyFill="1" applyBorder="1" applyAlignment="1"/>
    <xf numFmtId="0" fontId="3" fillId="4" borderId="8" xfId="0" applyFont="1" applyFill="1" applyBorder="1" applyAlignment="1"/>
    <xf numFmtId="1" fontId="3" fillId="4" borderId="8" xfId="0" applyNumberFormat="1" applyFont="1" applyFill="1" applyBorder="1" applyAlignment="1"/>
    <xf numFmtId="164" fontId="3" fillId="0" borderId="8" xfId="0" applyNumberFormat="1" applyFont="1" applyBorder="1" applyAlignment="1"/>
    <xf numFmtId="0" fontId="3" fillId="0" borderId="32" xfId="0" applyNumberFormat="1" applyFont="1" applyBorder="1" applyAlignment="1"/>
    <xf numFmtId="0" fontId="4" fillId="0" borderId="31" xfId="0" applyNumberFormat="1" applyFont="1" applyBorder="1" applyAlignment="1"/>
    <xf numFmtId="0" fontId="3" fillId="0" borderId="8" xfId="0" applyNumberFormat="1" applyFont="1" applyBorder="1" applyAlignment="1"/>
    <xf numFmtId="1" fontId="3" fillId="0" borderId="8" xfId="0" applyNumberFormat="1" applyFont="1" applyBorder="1" applyAlignment="1"/>
    <xf numFmtId="0" fontId="3" fillId="5" borderId="8" xfId="0" applyNumberFormat="1" applyFont="1" applyFill="1" applyBorder="1" applyAlignment="1"/>
    <xf numFmtId="1" fontId="3" fillId="5" borderId="8" xfId="0" applyNumberFormat="1" applyFont="1" applyFill="1" applyBorder="1" applyAlignment="1"/>
    <xf numFmtId="0" fontId="3" fillId="5" borderId="8" xfId="0" applyFont="1" applyFill="1" applyBorder="1" applyAlignment="1"/>
    <xf numFmtId="1" fontId="3" fillId="0" borderId="32" xfId="0" applyNumberFormat="1" applyFont="1" applyBorder="1" applyAlignment="1"/>
    <xf numFmtId="0" fontId="3" fillId="6" borderId="8" xfId="0" applyNumberFormat="1" applyFont="1" applyFill="1" applyBorder="1" applyAlignment="1"/>
    <xf numFmtId="1" fontId="3" fillId="6" borderId="8" xfId="0" applyNumberFormat="1" applyFont="1" applyFill="1" applyBorder="1" applyAlignment="1"/>
    <xf numFmtId="0" fontId="3" fillId="0" borderId="33" xfId="0" applyFont="1" applyBorder="1" applyAlignment="1"/>
    <xf numFmtId="0" fontId="3" fillId="0" borderId="34" xfId="0" applyFont="1" applyBorder="1" applyAlignment="1"/>
    <xf numFmtId="0" fontId="3" fillId="6" borderId="34" xfId="0" applyNumberFormat="1" applyFont="1" applyFill="1" applyBorder="1" applyAlignment="1"/>
    <xf numFmtId="0" fontId="3" fillId="6" borderId="34" xfId="0" applyFont="1" applyFill="1" applyBorder="1" applyAlignment="1"/>
    <xf numFmtId="1" fontId="3" fillId="6" borderId="34" xfId="0" applyNumberFormat="1" applyFont="1" applyFill="1" applyBorder="1" applyAlignment="1"/>
    <xf numFmtId="0" fontId="3" fillId="0" borderId="34" xfId="0" applyNumberFormat="1" applyFont="1" applyBorder="1" applyAlignment="1"/>
    <xf numFmtId="0" fontId="3" fillId="0" borderId="35" xfId="0" applyNumberFormat="1" applyFont="1" applyBorder="1" applyAlignment="1"/>
    <xf numFmtId="1" fontId="3" fillId="0" borderId="34" xfId="0" applyNumberFormat="1" applyFont="1" applyBorder="1" applyAlignment="1"/>
    <xf numFmtId="0" fontId="3" fillId="0" borderId="36" xfId="0" applyFont="1" applyBorder="1" applyAlignment="1"/>
    <xf numFmtId="1" fontId="5" fillId="3" borderId="11" xfId="0" applyNumberFormat="1" applyFont="1" applyFill="1" applyBorder="1" applyAlignment="1"/>
    <xf numFmtId="1" fontId="5" fillId="0" borderId="11" xfId="0" applyNumberFormat="1" applyFont="1" applyBorder="1" applyAlignment="1"/>
    <xf numFmtId="1" fontId="6" fillId="3" borderId="11" xfId="0" applyNumberFormat="1" applyFont="1" applyFill="1" applyBorder="1" applyAlignment="1"/>
    <xf numFmtId="1" fontId="6" fillId="0" borderId="12" xfId="0" applyNumberFormat="1" applyFont="1" applyBorder="1" applyAlignment="1"/>
    <xf numFmtId="1" fontId="9" fillId="0" borderId="1" xfId="0" applyNumberFormat="1" applyFont="1" applyBorder="1" applyAlignment="1"/>
    <xf numFmtId="1" fontId="9" fillId="0" borderId="18" xfId="0" applyNumberFormat="1" applyFont="1" applyBorder="1" applyAlignment="1"/>
    <xf numFmtId="0" fontId="4" fillId="0" borderId="31" xfId="0" applyFont="1" applyBorder="1" applyAlignment="1"/>
    <xf numFmtId="0" fontId="2" fillId="0" borderId="9" xfId="0" applyNumberFormat="1" applyFont="1" applyBorder="1" applyAlignment="1">
      <alignment horizontal="center" vertical="center"/>
    </xf>
    <xf numFmtId="1" fontId="2" fillId="0" borderId="16" xfId="0" applyNumberFormat="1" applyFont="1" applyBorder="1" applyAlignment="1">
      <alignment horizontal="center" vertical="center"/>
    </xf>
    <xf numFmtId="1" fontId="2" fillId="0" borderId="19" xfId="0" applyNumberFormat="1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right" textRotation="90" wrapText="1"/>
    </xf>
    <xf numFmtId="1" fontId="2" fillId="0" borderId="3" xfId="0" applyNumberFormat="1" applyFont="1" applyBorder="1" applyAlignment="1">
      <alignment horizontal="right" textRotation="90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838200</xdr:colOff>
      <xdr:row>0</xdr:row>
      <xdr:rowOff>114300</xdr:rowOff>
    </xdr:from>
    <xdr:to>
      <xdr:col>0</xdr:col>
      <xdr:colOff>840579</xdr:colOff>
      <xdr:row>0</xdr:row>
      <xdr:rowOff>191002</xdr:rowOff>
    </xdr:to>
    <xdr:pic>
      <xdr:nvPicPr>
        <xdr:cNvPr id="6" name="image1.png" descr="HSKl"/>
        <xdr:cNvPicPr/>
      </xdr:nvPicPr>
      <xdr:blipFill>
        <a:blip xmlns:r="http://schemas.openxmlformats.org/officeDocument/2006/relationships" r:embed="rId1">
          <a:extLst/>
        </a:blip>
        <a:stretch>
          <a:fillRect/>
        </a:stretch>
      </xdr:blipFill>
      <xdr:spPr>
        <a:xfrm>
          <a:off x="9858375" y="114300"/>
          <a:ext cx="2379" cy="76702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14</xdr:col>
      <xdr:colOff>838200</xdr:colOff>
      <xdr:row>0</xdr:row>
      <xdr:rowOff>114300</xdr:rowOff>
    </xdr:from>
    <xdr:to>
      <xdr:col>14</xdr:col>
      <xdr:colOff>840579</xdr:colOff>
      <xdr:row>0</xdr:row>
      <xdr:rowOff>191002</xdr:rowOff>
    </xdr:to>
    <xdr:pic>
      <xdr:nvPicPr>
        <xdr:cNvPr id="7" name="image1.png" descr="HSKl"/>
        <xdr:cNvPicPr/>
      </xdr:nvPicPr>
      <xdr:blipFill>
        <a:blip xmlns:r="http://schemas.openxmlformats.org/officeDocument/2006/relationships" r:embed="rId1">
          <a:extLst/>
        </a:blip>
        <a:stretch>
          <a:fillRect/>
        </a:stretch>
      </xdr:blipFill>
      <xdr:spPr>
        <a:xfrm>
          <a:off x="17506950" y="114300"/>
          <a:ext cx="2379" cy="76702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838200</xdr:colOff>
      <xdr:row>25</xdr:row>
      <xdr:rowOff>114300</xdr:rowOff>
    </xdr:from>
    <xdr:to>
      <xdr:col>0</xdr:col>
      <xdr:colOff>840579</xdr:colOff>
      <xdr:row>25</xdr:row>
      <xdr:rowOff>191002</xdr:rowOff>
    </xdr:to>
    <xdr:pic>
      <xdr:nvPicPr>
        <xdr:cNvPr id="8" name="image1.png" descr="HSKl"/>
        <xdr:cNvPicPr/>
      </xdr:nvPicPr>
      <xdr:blipFill>
        <a:blip xmlns:r="http://schemas.openxmlformats.org/officeDocument/2006/relationships" r:embed="rId1">
          <a:extLst/>
        </a:blip>
        <a:stretch>
          <a:fillRect/>
        </a:stretch>
      </xdr:blipFill>
      <xdr:spPr>
        <a:xfrm>
          <a:off x="9858375" y="6905625"/>
          <a:ext cx="2379" cy="76702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14</xdr:col>
      <xdr:colOff>838200</xdr:colOff>
      <xdr:row>25</xdr:row>
      <xdr:rowOff>114300</xdr:rowOff>
    </xdr:from>
    <xdr:to>
      <xdr:col>14</xdr:col>
      <xdr:colOff>840579</xdr:colOff>
      <xdr:row>25</xdr:row>
      <xdr:rowOff>191002</xdr:rowOff>
    </xdr:to>
    <xdr:pic>
      <xdr:nvPicPr>
        <xdr:cNvPr id="9" name="image1.png" descr="HSKl"/>
        <xdr:cNvPicPr/>
      </xdr:nvPicPr>
      <xdr:blipFill>
        <a:blip xmlns:r="http://schemas.openxmlformats.org/officeDocument/2006/relationships" r:embed="rId1">
          <a:extLst/>
        </a:blip>
        <a:stretch>
          <a:fillRect/>
        </a:stretch>
      </xdr:blipFill>
      <xdr:spPr>
        <a:xfrm>
          <a:off x="17506950" y="6905625"/>
          <a:ext cx="2379" cy="76702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14</xdr:col>
      <xdr:colOff>838200</xdr:colOff>
      <xdr:row>0</xdr:row>
      <xdr:rowOff>114300</xdr:rowOff>
    </xdr:from>
    <xdr:to>
      <xdr:col>14</xdr:col>
      <xdr:colOff>840579</xdr:colOff>
      <xdr:row>0</xdr:row>
      <xdr:rowOff>191002</xdr:rowOff>
    </xdr:to>
    <xdr:pic>
      <xdr:nvPicPr>
        <xdr:cNvPr id="10" name="image1.png" descr="HSKl"/>
        <xdr:cNvPicPr/>
      </xdr:nvPicPr>
      <xdr:blipFill>
        <a:blip xmlns:r="http://schemas.openxmlformats.org/officeDocument/2006/relationships" r:embed="rId1">
          <a:extLst/>
        </a:blip>
        <a:stretch>
          <a:fillRect/>
        </a:stretch>
      </xdr:blipFill>
      <xdr:spPr>
        <a:xfrm>
          <a:off x="838200" y="114300"/>
          <a:ext cx="2379" cy="76702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14</xdr:col>
      <xdr:colOff>838200</xdr:colOff>
      <xdr:row>25</xdr:row>
      <xdr:rowOff>114300</xdr:rowOff>
    </xdr:from>
    <xdr:to>
      <xdr:col>14</xdr:col>
      <xdr:colOff>840579</xdr:colOff>
      <xdr:row>25</xdr:row>
      <xdr:rowOff>191002</xdr:rowOff>
    </xdr:to>
    <xdr:pic>
      <xdr:nvPicPr>
        <xdr:cNvPr id="11" name="image1.png" descr="HSKl"/>
        <xdr:cNvPicPr/>
      </xdr:nvPicPr>
      <xdr:blipFill>
        <a:blip xmlns:r="http://schemas.openxmlformats.org/officeDocument/2006/relationships" r:embed="rId1">
          <a:extLst/>
        </a:blip>
        <a:stretch>
          <a:fillRect/>
        </a:stretch>
      </xdr:blipFill>
      <xdr:spPr>
        <a:xfrm>
          <a:off x="838200" y="6610350"/>
          <a:ext cx="2379" cy="76702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3"/>
  <sheetViews>
    <sheetView tabSelected="1" zoomScale="70" zoomScaleNormal="70" workbookViewId="0">
      <selection activeCell="AC26" sqref="AC26"/>
    </sheetView>
  </sheetViews>
  <sheetFormatPr defaultRowHeight="15" x14ac:dyDescent="0.25"/>
  <cols>
    <col min="1" max="1" width="19.5703125" customWidth="1"/>
    <col min="2" max="9" width="6" customWidth="1"/>
    <col min="10" max="14" width="9.42578125" customWidth="1"/>
    <col min="15" max="15" width="18" customWidth="1"/>
    <col min="16" max="23" width="5.85546875" customWidth="1"/>
    <col min="24" max="28" width="9.42578125" customWidth="1"/>
  </cols>
  <sheetData>
    <row r="1" spans="1:28" ht="73.5" customHeight="1" thickBot="1" x14ac:dyDescent="0.35">
      <c r="A1" s="1" t="s">
        <v>33</v>
      </c>
      <c r="B1" s="98" t="str">
        <f>A2</f>
        <v>Dímon-Hekla 1</v>
      </c>
      <c r="C1" s="99"/>
      <c r="D1" s="98" t="str">
        <f>A6</f>
        <v>Dímon-Hekla 2</v>
      </c>
      <c r="E1" s="99"/>
      <c r="F1" s="98" t="str">
        <f>A10</f>
        <v>Hamar 1</v>
      </c>
      <c r="G1" s="99"/>
      <c r="H1" s="98" t="str">
        <f>A14</f>
        <v>UMFL 1</v>
      </c>
      <c r="I1" s="99"/>
      <c r="J1" s="2" t="s">
        <v>0</v>
      </c>
      <c r="K1" s="3"/>
      <c r="L1" s="4" t="s">
        <v>1</v>
      </c>
      <c r="M1" s="5"/>
      <c r="N1" s="6"/>
      <c r="O1" s="1" t="s">
        <v>35</v>
      </c>
      <c r="P1" s="98" t="str">
        <f>O2</f>
        <v>Hamar 2</v>
      </c>
      <c r="Q1" s="99"/>
      <c r="R1" s="98" t="str">
        <f>O6</f>
        <v>Hrunakonur 1</v>
      </c>
      <c r="S1" s="99"/>
      <c r="T1" s="98" t="str">
        <f>O10</f>
        <v>Hrunakonur 2</v>
      </c>
      <c r="U1" s="99"/>
      <c r="V1" s="98" t="str">
        <f>O14</f>
        <v>UMFL 2</v>
      </c>
      <c r="W1" s="99"/>
      <c r="X1" s="7" t="s">
        <v>0</v>
      </c>
      <c r="Y1" s="3"/>
      <c r="Z1" s="4" t="s">
        <v>1</v>
      </c>
      <c r="AA1" s="5"/>
      <c r="AB1" s="8"/>
    </row>
    <row r="2" spans="1:28" ht="15.75" x14ac:dyDescent="0.25">
      <c r="A2" s="95" t="s">
        <v>2</v>
      </c>
      <c r="B2" s="9"/>
      <c r="C2" s="10" t="s">
        <v>3</v>
      </c>
      <c r="D2" s="11">
        <v>2</v>
      </c>
      <c r="E2" s="12">
        <v>0</v>
      </c>
      <c r="F2" s="11">
        <v>1</v>
      </c>
      <c r="G2" s="12">
        <v>2</v>
      </c>
      <c r="H2" s="13">
        <v>0</v>
      </c>
      <c r="I2" s="14">
        <v>2</v>
      </c>
      <c r="J2" s="15">
        <f>SUM(B2,D2,F2,H2)</f>
        <v>3</v>
      </c>
      <c r="K2" s="16" t="s">
        <v>4</v>
      </c>
      <c r="L2" s="17">
        <f>SUM(IF(AND(B2=2,C2=0),3,B2),IF(AND(D2=2,E2=0),3,D2),IF(AND(F2=2,G2=0),3,F2),IF(AND(H2=2,I2=0),3,H2))</f>
        <v>4</v>
      </c>
      <c r="M2" s="18"/>
      <c r="N2" s="19"/>
      <c r="O2" s="95" t="s">
        <v>5</v>
      </c>
      <c r="P2" s="9"/>
      <c r="Q2" s="10" t="s">
        <v>3</v>
      </c>
      <c r="R2" s="11">
        <v>0</v>
      </c>
      <c r="S2" s="12">
        <v>2</v>
      </c>
      <c r="T2" s="11">
        <v>2</v>
      </c>
      <c r="U2" s="12">
        <v>0</v>
      </c>
      <c r="V2" s="13">
        <v>2</v>
      </c>
      <c r="W2" s="14">
        <v>0</v>
      </c>
      <c r="X2" s="15">
        <f>SUM(P2,R2,T2,V2)</f>
        <v>4</v>
      </c>
      <c r="Y2" s="16" t="s">
        <v>4</v>
      </c>
      <c r="Z2" s="17">
        <f>SUM(IF(AND(P2=2,Q2=0),3,P2),IF(AND(R2=2,S2=0),3,R2),IF(AND(T2=2,U2=0),3,T2),IF(AND(V2=2,W2=0),3,V2))</f>
        <v>6</v>
      </c>
      <c r="AA2" s="18"/>
      <c r="AB2" s="20"/>
    </row>
    <row r="3" spans="1:28" ht="15.75" x14ac:dyDescent="0.25">
      <c r="A3" s="96"/>
      <c r="B3" s="21"/>
      <c r="C3" s="22" t="s">
        <v>6</v>
      </c>
      <c r="D3" s="23">
        <v>25</v>
      </c>
      <c r="E3" s="23">
        <v>14</v>
      </c>
      <c r="F3" s="23">
        <v>19</v>
      </c>
      <c r="G3" s="23">
        <v>25</v>
      </c>
      <c r="H3" s="23">
        <v>20</v>
      </c>
      <c r="I3" s="24">
        <v>25</v>
      </c>
      <c r="J3" s="25">
        <f>SUM(C2,E2,G2,I2)</f>
        <v>4</v>
      </c>
      <c r="K3" s="26" t="s">
        <v>7</v>
      </c>
      <c r="L3" s="27"/>
      <c r="M3" s="28"/>
      <c r="N3" s="19"/>
      <c r="O3" s="96"/>
      <c r="P3" s="21"/>
      <c r="Q3" s="22" t="s">
        <v>6</v>
      </c>
      <c r="R3" s="23">
        <v>21</v>
      </c>
      <c r="S3" s="23">
        <v>25</v>
      </c>
      <c r="T3" s="23">
        <v>25</v>
      </c>
      <c r="U3" s="23">
        <v>19</v>
      </c>
      <c r="V3" s="23">
        <v>25</v>
      </c>
      <c r="W3" s="24">
        <v>20</v>
      </c>
      <c r="X3" s="25">
        <f>SUM(Q2,S2,U2,W2)</f>
        <v>2</v>
      </c>
      <c r="Y3" s="26" t="s">
        <v>7</v>
      </c>
      <c r="Z3" s="27"/>
      <c r="AA3" s="28"/>
      <c r="AB3" s="20"/>
    </row>
    <row r="4" spans="1:28" ht="15.75" x14ac:dyDescent="0.25">
      <c r="A4" s="96"/>
      <c r="B4" s="21"/>
      <c r="C4" s="22" t="s">
        <v>8</v>
      </c>
      <c r="D4" s="23">
        <v>25</v>
      </c>
      <c r="E4" s="23">
        <v>12</v>
      </c>
      <c r="F4" s="23">
        <v>25</v>
      </c>
      <c r="G4" s="23">
        <v>22</v>
      </c>
      <c r="H4" s="23">
        <v>17</v>
      </c>
      <c r="I4" s="24">
        <v>25</v>
      </c>
      <c r="J4" s="25">
        <f>SUM(B3:B5,D3:D5,F3:F5,H3:H5)</f>
        <v>144</v>
      </c>
      <c r="K4" s="26" t="s">
        <v>9</v>
      </c>
      <c r="L4" s="29">
        <f>J2/J3</f>
        <v>0.75</v>
      </c>
      <c r="M4" s="30" t="s">
        <v>10</v>
      </c>
      <c r="N4" s="19"/>
      <c r="O4" s="96"/>
      <c r="P4" s="21"/>
      <c r="Q4" s="22" t="s">
        <v>8</v>
      </c>
      <c r="R4" s="23">
        <v>20</v>
      </c>
      <c r="S4" s="23">
        <v>25</v>
      </c>
      <c r="T4" s="23">
        <v>25</v>
      </c>
      <c r="U4" s="23">
        <v>14</v>
      </c>
      <c r="V4" s="23">
        <v>25</v>
      </c>
      <c r="W4" s="24">
        <v>15</v>
      </c>
      <c r="X4" s="25">
        <f>SUM(P3:P5,R3:R5,T3:T5,V3:V5)</f>
        <v>141</v>
      </c>
      <c r="Y4" s="26" t="s">
        <v>9</v>
      </c>
      <c r="Z4" s="29">
        <f>X2/X3</f>
        <v>2</v>
      </c>
      <c r="AA4" s="30" t="s">
        <v>10</v>
      </c>
      <c r="AB4" s="20"/>
    </row>
    <row r="5" spans="1:28" ht="16.5" thickBot="1" x14ac:dyDescent="0.3">
      <c r="A5" s="97"/>
      <c r="B5" s="31"/>
      <c r="C5" s="32" t="s">
        <v>11</v>
      </c>
      <c r="D5" s="33"/>
      <c r="E5" s="33"/>
      <c r="F5" s="34">
        <v>13</v>
      </c>
      <c r="G5" s="34">
        <v>15</v>
      </c>
      <c r="H5" s="33"/>
      <c r="I5" s="35"/>
      <c r="J5" s="36">
        <f>SUM(C3:C5,E3:E5,G3:G5,I3:I5)</f>
        <v>138</v>
      </c>
      <c r="K5" s="37" t="s">
        <v>12</v>
      </c>
      <c r="L5" s="38">
        <f>J4/J5</f>
        <v>1.0434782608695652</v>
      </c>
      <c r="M5" s="39" t="s">
        <v>13</v>
      </c>
      <c r="N5" s="19"/>
      <c r="O5" s="97"/>
      <c r="P5" s="31"/>
      <c r="Q5" s="32" t="s">
        <v>11</v>
      </c>
      <c r="R5" s="33"/>
      <c r="S5" s="33"/>
      <c r="T5" s="33"/>
      <c r="U5" s="33"/>
      <c r="V5" s="33"/>
      <c r="W5" s="35"/>
      <c r="X5" s="36">
        <f>SUM(Q3:Q5,S3:S5,U3:U5,W3:W5)</f>
        <v>118</v>
      </c>
      <c r="Y5" s="37" t="s">
        <v>12</v>
      </c>
      <c r="Z5" s="38">
        <f>X4/X5</f>
        <v>1.1949152542372881</v>
      </c>
      <c r="AA5" s="39" t="s">
        <v>13</v>
      </c>
      <c r="AB5" s="20"/>
    </row>
    <row r="6" spans="1:28" ht="15.75" x14ac:dyDescent="0.25">
      <c r="A6" s="95" t="s">
        <v>14</v>
      </c>
      <c r="B6" s="40">
        <f>E2</f>
        <v>0</v>
      </c>
      <c r="C6" s="12">
        <f>D2</f>
        <v>2</v>
      </c>
      <c r="D6" s="41"/>
      <c r="E6" s="10" t="s">
        <v>3</v>
      </c>
      <c r="F6" s="11">
        <v>0</v>
      </c>
      <c r="G6" s="12">
        <v>2</v>
      </c>
      <c r="H6" s="11">
        <v>0</v>
      </c>
      <c r="I6" s="42">
        <v>2</v>
      </c>
      <c r="J6" s="15">
        <f>SUM(B6,D6,F6,H6)</f>
        <v>0</v>
      </c>
      <c r="K6" s="16" t="s">
        <v>4</v>
      </c>
      <c r="L6" s="17">
        <f>SUM(IF(AND(B6=2,C6=0),3,B6),IF(AND(D6=2,E6=0),3,D6),IF(AND(F6=2,G6=0),3,F6),IF(AND(H6=2,I6=0),3,H6))</f>
        <v>0</v>
      </c>
      <c r="M6" s="18"/>
      <c r="N6" s="19"/>
      <c r="O6" s="95" t="s">
        <v>15</v>
      </c>
      <c r="P6" s="40">
        <f>S2</f>
        <v>2</v>
      </c>
      <c r="Q6" s="12">
        <f>R2</f>
        <v>0</v>
      </c>
      <c r="R6" s="41"/>
      <c r="S6" s="10" t="s">
        <v>3</v>
      </c>
      <c r="T6" s="11">
        <v>2</v>
      </c>
      <c r="U6" s="12">
        <v>0</v>
      </c>
      <c r="V6" s="11">
        <v>2</v>
      </c>
      <c r="W6" s="42">
        <v>0</v>
      </c>
      <c r="X6" s="15">
        <f>SUM(P6,R6,T6,V6)</f>
        <v>6</v>
      </c>
      <c r="Y6" s="16" t="s">
        <v>4</v>
      </c>
      <c r="Z6" s="17">
        <f>SUM(IF(AND(P6=2,Q6=0),3,P6),IF(AND(R6=2,S6=0),3,R6),IF(AND(T6=2,U6=0),3,T6),IF(AND(V6=2,W6=0),3,V6))</f>
        <v>9</v>
      </c>
      <c r="AA6" s="18"/>
      <c r="AB6" s="20"/>
    </row>
    <row r="7" spans="1:28" ht="15.75" x14ac:dyDescent="0.25">
      <c r="A7" s="96"/>
      <c r="B7" s="43">
        <f>E3</f>
        <v>14</v>
      </c>
      <c r="C7" s="23">
        <f>D3</f>
        <v>25</v>
      </c>
      <c r="D7" s="44"/>
      <c r="E7" s="22" t="s">
        <v>6</v>
      </c>
      <c r="F7" s="23">
        <v>8</v>
      </c>
      <c r="G7" s="23">
        <v>25</v>
      </c>
      <c r="H7" s="23">
        <v>9</v>
      </c>
      <c r="I7" s="24">
        <v>25</v>
      </c>
      <c r="J7" s="25">
        <f>SUM(C6,E6,G6,I6)</f>
        <v>6</v>
      </c>
      <c r="K7" s="26" t="s">
        <v>7</v>
      </c>
      <c r="L7" s="45"/>
      <c r="M7" s="28"/>
      <c r="N7" s="19"/>
      <c r="O7" s="96"/>
      <c r="P7" s="43">
        <f>S3</f>
        <v>25</v>
      </c>
      <c r="Q7" s="23">
        <f>R3</f>
        <v>21</v>
      </c>
      <c r="R7" s="44"/>
      <c r="S7" s="22" t="s">
        <v>6</v>
      </c>
      <c r="T7" s="23">
        <v>25</v>
      </c>
      <c r="U7" s="23">
        <v>6</v>
      </c>
      <c r="V7" s="23">
        <v>25</v>
      </c>
      <c r="W7" s="24">
        <v>20</v>
      </c>
      <c r="X7" s="25">
        <f>SUM(Q6,S6,U6,W6)</f>
        <v>0</v>
      </c>
      <c r="Y7" s="26" t="s">
        <v>7</v>
      </c>
      <c r="Z7" s="45"/>
      <c r="AA7" s="28"/>
      <c r="AB7" s="20"/>
    </row>
    <row r="8" spans="1:28" ht="15.75" x14ac:dyDescent="0.25">
      <c r="A8" s="96"/>
      <c r="B8" s="43">
        <f>E4</f>
        <v>12</v>
      </c>
      <c r="C8" s="23">
        <f>D4</f>
        <v>25</v>
      </c>
      <c r="D8" s="44"/>
      <c r="E8" s="22" t="s">
        <v>8</v>
      </c>
      <c r="F8" s="23">
        <v>5</v>
      </c>
      <c r="G8" s="23">
        <v>25</v>
      </c>
      <c r="H8" s="23">
        <v>18</v>
      </c>
      <c r="I8" s="24">
        <v>25</v>
      </c>
      <c r="J8" s="25">
        <f>SUM(B7:B9,D7:D9,F7:F9,H7:H9)</f>
        <v>66</v>
      </c>
      <c r="K8" s="26" t="s">
        <v>9</v>
      </c>
      <c r="L8" s="29">
        <f>J6/J7</f>
        <v>0</v>
      </c>
      <c r="M8" s="30" t="s">
        <v>10</v>
      </c>
      <c r="N8" s="19"/>
      <c r="O8" s="96"/>
      <c r="P8" s="43">
        <f>S4</f>
        <v>25</v>
      </c>
      <c r="Q8" s="23">
        <f>R4</f>
        <v>20</v>
      </c>
      <c r="R8" s="44"/>
      <c r="S8" s="22" t="s">
        <v>8</v>
      </c>
      <c r="T8" s="23">
        <v>25</v>
      </c>
      <c r="U8" s="23">
        <v>19</v>
      </c>
      <c r="V8" s="23">
        <v>25</v>
      </c>
      <c r="W8" s="24">
        <v>17</v>
      </c>
      <c r="X8" s="25">
        <f>SUM(P7:P9,R7:R9,T7:T9,V7:V9)</f>
        <v>150</v>
      </c>
      <c r="Y8" s="26" t="s">
        <v>9</v>
      </c>
      <c r="Z8" s="29" t="e">
        <f>X6/X7</f>
        <v>#DIV/0!</v>
      </c>
      <c r="AA8" s="30" t="s">
        <v>10</v>
      </c>
      <c r="AB8" s="20"/>
    </row>
    <row r="9" spans="1:28" ht="16.5" thickBot="1" x14ac:dyDescent="0.3">
      <c r="A9" s="97"/>
      <c r="B9" s="46">
        <f>E5</f>
        <v>0</v>
      </c>
      <c r="C9" s="34">
        <f>D5</f>
        <v>0</v>
      </c>
      <c r="D9" s="47"/>
      <c r="E9" s="32" t="s">
        <v>11</v>
      </c>
      <c r="F9" s="33"/>
      <c r="G9" s="33"/>
      <c r="H9" s="33"/>
      <c r="I9" s="35"/>
      <c r="J9" s="36">
        <f>SUM(C7:C9,E7:E9,G7:G9,I7:I9)</f>
        <v>150</v>
      </c>
      <c r="K9" s="37" t="s">
        <v>12</v>
      </c>
      <c r="L9" s="38">
        <f>J8/J9</f>
        <v>0.44</v>
      </c>
      <c r="M9" s="39" t="s">
        <v>13</v>
      </c>
      <c r="N9" s="19"/>
      <c r="O9" s="97"/>
      <c r="P9" s="46">
        <f>S5</f>
        <v>0</v>
      </c>
      <c r="Q9" s="34">
        <f>R5</f>
        <v>0</v>
      </c>
      <c r="R9" s="47"/>
      <c r="S9" s="32" t="s">
        <v>11</v>
      </c>
      <c r="T9" s="33"/>
      <c r="U9" s="33"/>
      <c r="V9" s="33"/>
      <c r="W9" s="35"/>
      <c r="X9" s="36">
        <f>SUM(Q7:Q9,S7:S9,U7:U9,W7:W9)</f>
        <v>103</v>
      </c>
      <c r="Y9" s="37" t="s">
        <v>12</v>
      </c>
      <c r="Z9" s="38">
        <f>X8/X9</f>
        <v>1.4563106796116505</v>
      </c>
      <c r="AA9" s="39" t="s">
        <v>13</v>
      </c>
      <c r="AB9" s="20"/>
    </row>
    <row r="10" spans="1:28" ht="15.75" x14ac:dyDescent="0.25">
      <c r="A10" s="95" t="s">
        <v>16</v>
      </c>
      <c r="B10" s="40">
        <f>G2</f>
        <v>2</v>
      </c>
      <c r="C10" s="12">
        <f>F2</f>
        <v>1</v>
      </c>
      <c r="D10" s="11">
        <f>G6</f>
        <v>2</v>
      </c>
      <c r="E10" s="12">
        <f>F6</f>
        <v>0</v>
      </c>
      <c r="F10" s="41"/>
      <c r="G10" s="10" t="s">
        <v>3</v>
      </c>
      <c r="H10" s="11">
        <v>2</v>
      </c>
      <c r="I10" s="42">
        <v>0</v>
      </c>
      <c r="J10" s="15">
        <f>SUM(B10,D10,F10,H10)</f>
        <v>6</v>
      </c>
      <c r="K10" s="16" t="s">
        <v>4</v>
      </c>
      <c r="L10" s="17">
        <f>SUM(IF(AND(B10=2,C10=0),3,B10),IF(AND(D10=2,E10=0),3,D10),IF(AND(F10=2,G10=0),3,F10),IF(AND(H10=2,I10=0),3,H10))</f>
        <v>8</v>
      </c>
      <c r="M10" s="18"/>
      <c r="N10" s="19"/>
      <c r="O10" s="95" t="s">
        <v>17</v>
      </c>
      <c r="P10" s="40">
        <f>U2</f>
        <v>0</v>
      </c>
      <c r="Q10" s="12">
        <f>T2</f>
        <v>2</v>
      </c>
      <c r="R10" s="11">
        <f>U6</f>
        <v>0</v>
      </c>
      <c r="S10" s="12">
        <f>T6</f>
        <v>2</v>
      </c>
      <c r="T10" s="41"/>
      <c r="U10" s="10" t="s">
        <v>3</v>
      </c>
      <c r="V10" s="11">
        <v>2</v>
      </c>
      <c r="W10" s="42">
        <v>0</v>
      </c>
      <c r="X10" s="15">
        <f>SUM(P10,R10,T10,V10)</f>
        <v>2</v>
      </c>
      <c r="Y10" s="16" t="s">
        <v>4</v>
      </c>
      <c r="Z10" s="17">
        <f>SUM(IF(AND(P10=2,Q10=0),3,P10),IF(AND(R10=2,S10=0),3,R10),IF(AND(T10=2,U10=0),3,T10),IF(AND(V10=2,W10=0),3,V10))</f>
        <v>3</v>
      </c>
      <c r="AA10" s="18"/>
      <c r="AB10" s="20"/>
    </row>
    <row r="11" spans="1:28" ht="15.75" x14ac:dyDescent="0.25">
      <c r="A11" s="96"/>
      <c r="B11" s="43">
        <f>G3</f>
        <v>25</v>
      </c>
      <c r="C11" s="23">
        <f>F3</f>
        <v>19</v>
      </c>
      <c r="D11" s="23">
        <f>G7</f>
        <v>25</v>
      </c>
      <c r="E11" s="23">
        <f>F7</f>
        <v>8</v>
      </c>
      <c r="F11" s="44"/>
      <c r="G11" s="22" t="s">
        <v>6</v>
      </c>
      <c r="H11" s="23">
        <v>25</v>
      </c>
      <c r="I11" s="24">
        <v>16</v>
      </c>
      <c r="J11" s="25">
        <f>SUM(C10,E10,G10,I10)</f>
        <v>1</v>
      </c>
      <c r="K11" s="26" t="s">
        <v>7</v>
      </c>
      <c r="L11" s="45"/>
      <c r="M11" s="28"/>
      <c r="N11" s="19"/>
      <c r="O11" s="96"/>
      <c r="P11" s="43">
        <f>U3</f>
        <v>19</v>
      </c>
      <c r="Q11" s="23">
        <f>T3</f>
        <v>25</v>
      </c>
      <c r="R11" s="23">
        <f>U7</f>
        <v>6</v>
      </c>
      <c r="S11" s="23">
        <f>T7</f>
        <v>25</v>
      </c>
      <c r="T11" s="44"/>
      <c r="U11" s="22" t="s">
        <v>6</v>
      </c>
      <c r="V11" s="23">
        <v>25</v>
      </c>
      <c r="W11" s="24">
        <v>16</v>
      </c>
      <c r="X11" s="25">
        <f>SUM(Q10,S10,U10,W10)</f>
        <v>4</v>
      </c>
      <c r="Y11" s="26" t="s">
        <v>7</v>
      </c>
      <c r="Z11" s="45"/>
      <c r="AA11" s="28"/>
      <c r="AB11" s="20"/>
    </row>
    <row r="12" spans="1:28" ht="15.75" x14ac:dyDescent="0.25">
      <c r="A12" s="96"/>
      <c r="B12" s="43">
        <f>G4</f>
        <v>22</v>
      </c>
      <c r="C12" s="23">
        <f>F4</f>
        <v>25</v>
      </c>
      <c r="D12" s="23">
        <f>G8</f>
        <v>25</v>
      </c>
      <c r="E12" s="23">
        <f>F8</f>
        <v>5</v>
      </c>
      <c r="F12" s="44"/>
      <c r="G12" s="22" t="s">
        <v>8</v>
      </c>
      <c r="H12" s="23">
        <v>25</v>
      </c>
      <c r="I12" s="24">
        <v>21</v>
      </c>
      <c r="J12" s="25">
        <f>SUM(B11:B13,D11:D13,F11:F13,H11:H13)</f>
        <v>162</v>
      </c>
      <c r="K12" s="26" t="s">
        <v>9</v>
      </c>
      <c r="L12" s="29">
        <f>J10/J11</f>
        <v>6</v>
      </c>
      <c r="M12" s="30" t="s">
        <v>10</v>
      </c>
      <c r="N12" s="19"/>
      <c r="O12" s="96"/>
      <c r="P12" s="43">
        <f>U4</f>
        <v>14</v>
      </c>
      <c r="Q12" s="23">
        <f>T4</f>
        <v>25</v>
      </c>
      <c r="R12" s="23">
        <f>U8</f>
        <v>19</v>
      </c>
      <c r="S12" s="23">
        <f>T8</f>
        <v>25</v>
      </c>
      <c r="T12" s="44"/>
      <c r="U12" s="22" t="s">
        <v>8</v>
      </c>
      <c r="V12" s="23">
        <v>25</v>
      </c>
      <c r="W12" s="24">
        <v>16</v>
      </c>
      <c r="X12" s="25">
        <f>SUM(P11:P13,R11:R13,T11:T13,V11:V13)</f>
        <v>108</v>
      </c>
      <c r="Y12" s="26" t="s">
        <v>9</v>
      </c>
      <c r="Z12" s="29">
        <f>X10/X11</f>
        <v>0.5</v>
      </c>
      <c r="AA12" s="30" t="s">
        <v>10</v>
      </c>
      <c r="AB12" s="20"/>
    </row>
    <row r="13" spans="1:28" ht="16.5" thickBot="1" x14ac:dyDescent="0.3">
      <c r="A13" s="97"/>
      <c r="B13" s="46">
        <f>G5</f>
        <v>15</v>
      </c>
      <c r="C13" s="34">
        <f>F5</f>
        <v>13</v>
      </c>
      <c r="D13" s="33">
        <f>G9</f>
        <v>0</v>
      </c>
      <c r="E13" s="34">
        <f>F9</f>
        <v>0</v>
      </c>
      <c r="F13" s="47"/>
      <c r="G13" s="32" t="s">
        <v>11</v>
      </c>
      <c r="H13" s="33"/>
      <c r="I13" s="35"/>
      <c r="J13" s="36">
        <f>SUM(C11:C13,E11:E13,G11:G13,I11:I13)</f>
        <v>107</v>
      </c>
      <c r="K13" s="37" t="s">
        <v>12</v>
      </c>
      <c r="L13" s="48">
        <f>J12/J13</f>
        <v>1.514018691588785</v>
      </c>
      <c r="M13" s="39" t="s">
        <v>13</v>
      </c>
      <c r="N13" s="19"/>
      <c r="O13" s="97"/>
      <c r="P13" s="46">
        <f>U5</f>
        <v>0</v>
      </c>
      <c r="Q13" s="33">
        <f>T5</f>
        <v>0</v>
      </c>
      <c r="R13" s="33">
        <f>U9</f>
        <v>0</v>
      </c>
      <c r="S13" s="34">
        <f>T9</f>
        <v>0</v>
      </c>
      <c r="T13" s="47"/>
      <c r="U13" s="32" t="s">
        <v>11</v>
      </c>
      <c r="V13" s="33"/>
      <c r="W13" s="35"/>
      <c r="X13" s="36">
        <f>SUM(Q11:Q13,S11:S13,U11:U13,W11:W13)</f>
        <v>132</v>
      </c>
      <c r="Y13" s="37" t="s">
        <v>12</v>
      </c>
      <c r="Z13" s="48">
        <f>X12/X13</f>
        <v>0.81818181818181823</v>
      </c>
      <c r="AA13" s="39" t="s">
        <v>13</v>
      </c>
      <c r="AB13" s="20"/>
    </row>
    <row r="14" spans="1:28" ht="15.75" x14ac:dyDescent="0.25">
      <c r="A14" s="95" t="s">
        <v>18</v>
      </c>
      <c r="B14" s="40">
        <f>I2</f>
        <v>2</v>
      </c>
      <c r="C14" s="12">
        <f>H2</f>
        <v>0</v>
      </c>
      <c r="D14" s="11">
        <f>I6</f>
        <v>2</v>
      </c>
      <c r="E14" s="12">
        <f>H6</f>
        <v>0</v>
      </c>
      <c r="F14" s="11">
        <f>I10</f>
        <v>0</v>
      </c>
      <c r="G14" s="12">
        <f>H10</f>
        <v>2</v>
      </c>
      <c r="H14" s="41"/>
      <c r="I14" s="49" t="s">
        <v>3</v>
      </c>
      <c r="J14" s="15">
        <f>SUM(B14,D14,F14,H14)</f>
        <v>4</v>
      </c>
      <c r="K14" s="16" t="s">
        <v>4</v>
      </c>
      <c r="L14" s="50">
        <f>SUM(IF(AND(B14=2,C14=0),3,B14),IF(AND(D14=2,E14=0),3,D14),IF(AND(F14=2,G14=0),3,F14),IF(AND(H14=2,I14=0),3,H14))</f>
        <v>6</v>
      </c>
      <c r="M14" s="18"/>
      <c r="N14" s="19"/>
      <c r="O14" s="95" t="s">
        <v>19</v>
      </c>
      <c r="P14" s="40">
        <f>W2</f>
        <v>0</v>
      </c>
      <c r="Q14" s="12">
        <f>V2</f>
        <v>2</v>
      </c>
      <c r="R14" s="11">
        <f>W6</f>
        <v>0</v>
      </c>
      <c r="S14" s="12">
        <f>V6</f>
        <v>2</v>
      </c>
      <c r="T14" s="11">
        <f>W10</f>
        <v>0</v>
      </c>
      <c r="U14" s="12">
        <f>V10</f>
        <v>2</v>
      </c>
      <c r="V14" s="41"/>
      <c r="W14" s="49" t="s">
        <v>3</v>
      </c>
      <c r="X14" s="15">
        <f>SUM(P14,R14,T14,V14)</f>
        <v>0</v>
      </c>
      <c r="Y14" s="16" t="s">
        <v>4</v>
      </c>
      <c r="Z14" s="50">
        <f>SUM(IF(AND(P14=2,Q14=0),3,P14),IF(AND(R14=2,S14=0),3,R14),IF(AND(T14=2,U14=0),3,T14),IF(AND(V14=2,W14=0),3,V14))</f>
        <v>0</v>
      </c>
      <c r="AA14" s="18"/>
      <c r="AB14" s="20"/>
    </row>
    <row r="15" spans="1:28" ht="15.75" x14ac:dyDescent="0.25">
      <c r="A15" s="96"/>
      <c r="B15" s="43">
        <f>I3</f>
        <v>25</v>
      </c>
      <c r="C15" s="23">
        <f>H3</f>
        <v>20</v>
      </c>
      <c r="D15" s="23">
        <f>I7</f>
        <v>25</v>
      </c>
      <c r="E15" s="23">
        <f>H7</f>
        <v>9</v>
      </c>
      <c r="F15" s="23">
        <f>I11</f>
        <v>16</v>
      </c>
      <c r="G15" s="23">
        <f>H11</f>
        <v>25</v>
      </c>
      <c r="H15" s="44"/>
      <c r="I15" s="51" t="s">
        <v>6</v>
      </c>
      <c r="J15" s="25">
        <f>SUM(C14,E14,G14,I14)</f>
        <v>2</v>
      </c>
      <c r="K15" s="26" t="s">
        <v>7</v>
      </c>
      <c r="L15" s="45"/>
      <c r="M15" s="28"/>
      <c r="N15" s="19"/>
      <c r="O15" s="96"/>
      <c r="P15" s="43">
        <f>W3</f>
        <v>20</v>
      </c>
      <c r="Q15" s="23">
        <f>V3</f>
        <v>25</v>
      </c>
      <c r="R15" s="23">
        <f>W7</f>
        <v>20</v>
      </c>
      <c r="S15" s="23">
        <f>V7</f>
        <v>25</v>
      </c>
      <c r="T15" s="23">
        <f>W11</f>
        <v>16</v>
      </c>
      <c r="U15" s="23">
        <f>V11</f>
        <v>25</v>
      </c>
      <c r="V15" s="44"/>
      <c r="W15" s="51" t="s">
        <v>6</v>
      </c>
      <c r="X15" s="25">
        <f>SUM(Q14,S14,U14,W14)</f>
        <v>6</v>
      </c>
      <c r="Y15" s="26" t="s">
        <v>7</v>
      </c>
      <c r="Z15" s="45"/>
      <c r="AA15" s="28"/>
      <c r="AB15" s="20"/>
    </row>
    <row r="16" spans="1:28" ht="15.75" x14ac:dyDescent="0.25">
      <c r="A16" s="96"/>
      <c r="B16" s="43">
        <f>I4</f>
        <v>25</v>
      </c>
      <c r="C16" s="23">
        <f>H4</f>
        <v>17</v>
      </c>
      <c r="D16" s="23">
        <f>I8</f>
        <v>25</v>
      </c>
      <c r="E16" s="23">
        <f>H8</f>
        <v>18</v>
      </c>
      <c r="F16" s="23">
        <f>I12</f>
        <v>21</v>
      </c>
      <c r="G16" s="23">
        <f>H12</f>
        <v>25</v>
      </c>
      <c r="H16" s="44"/>
      <c r="I16" s="51" t="s">
        <v>8</v>
      </c>
      <c r="J16" s="25">
        <f>SUM(B15:B17,D15:D17,F15:F17,H15:H17)</f>
        <v>137</v>
      </c>
      <c r="K16" s="26" t="s">
        <v>9</v>
      </c>
      <c r="L16" s="29">
        <f>J14/J15</f>
        <v>2</v>
      </c>
      <c r="M16" s="30" t="s">
        <v>10</v>
      </c>
      <c r="N16" s="19"/>
      <c r="O16" s="96"/>
      <c r="P16" s="43">
        <f>W4</f>
        <v>15</v>
      </c>
      <c r="Q16" s="23">
        <f>V4</f>
        <v>25</v>
      </c>
      <c r="R16" s="23">
        <f>W8</f>
        <v>17</v>
      </c>
      <c r="S16" s="23">
        <f>V8</f>
        <v>25</v>
      </c>
      <c r="T16" s="23">
        <f>W12</f>
        <v>16</v>
      </c>
      <c r="U16" s="23">
        <f>V12</f>
        <v>25</v>
      </c>
      <c r="V16" s="44"/>
      <c r="W16" s="51" t="s">
        <v>8</v>
      </c>
      <c r="X16" s="25">
        <f>SUM(P15:P17,R15:R17,T15:T17,V15:V17)</f>
        <v>104</v>
      </c>
      <c r="Y16" s="26" t="s">
        <v>9</v>
      </c>
      <c r="Z16" s="29">
        <f>X14/X15</f>
        <v>0</v>
      </c>
      <c r="AA16" s="30" t="s">
        <v>10</v>
      </c>
      <c r="AB16" s="20"/>
    </row>
    <row r="17" spans="1:28" ht="16.5" thickBot="1" x14ac:dyDescent="0.3">
      <c r="A17" s="97"/>
      <c r="B17" s="46">
        <f>I5</f>
        <v>0</v>
      </c>
      <c r="C17" s="34">
        <f>H5</f>
        <v>0</v>
      </c>
      <c r="D17" s="34">
        <f>I9</f>
        <v>0</v>
      </c>
      <c r="E17" s="34">
        <f>H9</f>
        <v>0</v>
      </c>
      <c r="F17" s="34">
        <f>I13</f>
        <v>0</v>
      </c>
      <c r="G17" s="34">
        <f>H13</f>
        <v>0</v>
      </c>
      <c r="H17" s="47"/>
      <c r="I17" s="52" t="s">
        <v>11</v>
      </c>
      <c r="J17" s="36">
        <f>SUM(C15:C17,E15:E17,G15:G17,I15:I17)</f>
        <v>114</v>
      </c>
      <c r="K17" s="37" t="s">
        <v>12</v>
      </c>
      <c r="L17" s="48">
        <f>J16/J17</f>
        <v>1.2017543859649122</v>
      </c>
      <c r="M17" s="39" t="s">
        <v>13</v>
      </c>
      <c r="N17" s="19"/>
      <c r="O17" s="97"/>
      <c r="P17" s="46">
        <f>W5</f>
        <v>0</v>
      </c>
      <c r="Q17" s="34">
        <f>V5</f>
        <v>0</v>
      </c>
      <c r="R17" s="34">
        <f>W9</f>
        <v>0</v>
      </c>
      <c r="S17" s="34">
        <f>V9</f>
        <v>0</v>
      </c>
      <c r="T17" s="34">
        <f>W13</f>
        <v>0</v>
      </c>
      <c r="U17" s="34">
        <f>V13</f>
        <v>0</v>
      </c>
      <c r="V17" s="47"/>
      <c r="W17" s="52" t="s">
        <v>11</v>
      </c>
      <c r="X17" s="36">
        <f>SUM(Q15:Q17,S15:S17,U15:U17,W15:W17)</f>
        <v>150</v>
      </c>
      <c r="Y17" s="37" t="s">
        <v>12</v>
      </c>
      <c r="Z17" s="48">
        <f>X16/X17</f>
        <v>0.69333333333333336</v>
      </c>
      <c r="AA17" s="39" t="s">
        <v>13</v>
      </c>
      <c r="AB17" s="20"/>
    </row>
    <row r="18" spans="1:28" x14ac:dyDescent="0.25">
      <c r="A18" s="53" t="s">
        <v>20</v>
      </c>
      <c r="B18" s="54" t="s">
        <v>21</v>
      </c>
      <c r="C18" s="55"/>
      <c r="D18" s="55"/>
      <c r="E18" s="55"/>
      <c r="F18" s="55"/>
      <c r="G18" s="55"/>
      <c r="H18" s="55"/>
      <c r="I18" s="55"/>
      <c r="J18" s="55"/>
      <c r="K18" s="55"/>
      <c r="L18" s="55"/>
      <c r="M18" s="55"/>
      <c r="N18" s="8"/>
      <c r="O18" s="53" t="s">
        <v>20</v>
      </c>
      <c r="P18" s="54" t="s">
        <v>21</v>
      </c>
      <c r="Q18" s="56"/>
      <c r="R18" s="56"/>
      <c r="S18" s="56"/>
      <c r="T18" s="56"/>
      <c r="U18" s="56"/>
      <c r="V18" s="56"/>
      <c r="W18" s="56"/>
      <c r="X18" s="56"/>
      <c r="Y18" s="56"/>
      <c r="Z18" s="56"/>
      <c r="AA18" s="56"/>
      <c r="AB18" s="8"/>
    </row>
    <row r="19" spans="1:28" ht="15.75" thickBot="1" x14ac:dyDescent="0.3">
      <c r="A19" s="8"/>
      <c r="B19" s="8"/>
      <c r="C19" s="8"/>
      <c r="D19" s="8"/>
      <c r="E19" s="8"/>
      <c r="F19" s="8"/>
      <c r="G19" s="57"/>
      <c r="H19" s="57"/>
      <c r="I19" s="57"/>
      <c r="J19" s="57"/>
      <c r="K19" s="57"/>
      <c r="L19" s="57"/>
      <c r="M19" s="57"/>
      <c r="N19" s="57"/>
      <c r="O19" s="8"/>
      <c r="P19" s="8"/>
      <c r="Q19" s="8"/>
      <c r="R19" s="8"/>
      <c r="S19" s="8"/>
      <c r="T19" s="57"/>
      <c r="U19" s="57"/>
      <c r="V19" s="57"/>
      <c r="W19" s="57"/>
      <c r="X19" s="57"/>
      <c r="Y19" s="57"/>
      <c r="Z19" s="57"/>
      <c r="AA19" s="57"/>
      <c r="AB19" s="57"/>
    </row>
    <row r="20" spans="1:28" x14ac:dyDescent="0.25">
      <c r="A20" s="8"/>
      <c r="B20" s="8"/>
      <c r="C20" s="8"/>
      <c r="D20" s="8"/>
      <c r="E20" s="8"/>
      <c r="F20" s="58"/>
      <c r="G20" s="59"/>
      <c r="H20" s="60"/>
      <c r="I20" s="60"/>
      <c r="J20" s="60"/>
      <c r="K20" s="60"/>
      <c r="L20" s="61" t="s">
        <v>22</v>
      </c>
      <c r="M20" s="61" t="s">
        <v>10</v>
      </c>
      <c r="N20" s="62" t="s">
        <v>13</v>
      </c>
      <c r="O20" s="63"/>
      <c r="P20" s="8"/>
      <c r="Q20" s="8"/>
      <c r="R20" s="8"/>
      <c r="S20" s="58"/>
      <c r="T20" s="59"/>
      <c r="U20" s="60"/>
      <c r="V20" s="60"/>
      <c r="W20" s="60"/>
      <c r="X20" s="64"/>
      <c r="Y20" s="64"/>
      <c r="Z20" s="61" t="s">
        <v>22</v>
      </c>
      <c r="AA20" s="61" t="s">
        <v>10</v>
      </c>
      <c r="AB20" s="62" t="s">
        <v>13</v>
      </c>
    </row>
    <row r="21" spans="1:28" x14ac:dyDescent="0.25">
      <c r="A21" s="8"/>
      <c r="B21" s="8"/>
      <c r="C21" s="8"/>
      <c r="D21" s="8"/>
      <c r="E21" s="8"/>
      <c r="F21" s="58"/>
      <c r="G21" s="94" t="s">
        <v>37</v>
      </c>
      <c r="H21" s="8"/>
      <c r="I21" s="8"/>
      <c r="J21" s="65" t="s">
        <v>23</v>
      </c>
      <c r="K21" s="66"/>
      <c r="L21" s="67">
        <f>SUM(L2,L27)</f>
        <v>11</v>
      </c>
      <c r="M21" s="68">
        <f>(J2+J27)/(J3+J28)</f>
        <v>1.3333333333333333</v>
      </c>
      <c r="N21" s="69">
        <f>(J4+J29)/(J5+J30)</f>
        <v>1.1589147286821706</v>
      </c>
      <c r="O21" s="63"/>
      <c r="P21" s="8"/>
      <c r="Q21" s="8"/>
      <c r="R21" s="8"/>
      <c r="S21" s="58"/>
      <c r="T21" s="94" t="s">
        <v>37</v>
      </c>
      <c r="U21" s="8"/>
      <c r="V21" s="8"/>
      <c r="W21" s="8"/>
      <c r="X21" s="65" t="s">
        <v>24</v>
      </c>
      <c r="Y21" s="67"/>
      <c r="Z21" s="67">
        <f>SUM(Z2,Z27)</f>
        <v>12</v>
      </c>
      <c r="AA21" s="68">
        <f>(X2+X27)/(X3+X28)</f>
        <v>2</v>
      </c>
      <c r="AB21" s="69">
        <f>(X4+X29)/(X5+X30)</f>
        <v>1.1946902654867257</v>
      </c>
    </row>
    <row r="22" spans="1:28" x14ac:dyDescent="0.25">
      <c r="A22" s="8"/>
      <c r="B22" s="8"/>
      <c r="C22" s="8"/>
      <c r="D22" s="8"/>
      <c r="E22" s="8"/>
      <c r="F22" s="58"/>
      <c r="G22" s="70" t="s">
        <v>25</v>
      </c>
      <c r="H22" s="8"/>
      <c r="I22" s="8"/>
      <c r="J22" s="71" t="s">
        <v>26</v>
      </c>
      <c r="K22" s="8"/>
      <c r="L22" s="72">
        <f>SUM(L6,L31)</f>
        <v>1</v>
      </c>
      <c r="M22" s="71">
        <f>(J6+J31)/(J7+J32)</f>
        <v>8.3333333333333329E-2</v>
      </c>
      <c r="N22" s="69">
        <f>(J8+J33)/(J9+J34)</f>
        <v>0.52903225806451615</v>
      </c>
      <c r="O22" s="63"/>
      <c r="P22" s="8"/>
      <c r="Q22" s="8"/>
      <c r="R22" s="8"/>
      <c r="S22" s="58"/>
      <c r="T22" s="70" t="s">
        <v>25</v>
      </c>
      <c r="U22" s="8"/>
      <c r="V22" s="8"/>
      <c r="W22" s="8"/>
      <c r="X22" s="73" t="s">
        <v>27</v>
      </c>
      <c r="Y22" s="74"/>
      <c r="Z22" s="74">
        <f>SUM(Z6,Z31)</f>
        <v>16</v>
      </c>
      <c r="AA22" s="71">
        <f>(X6+X31)/(X7+X32)</f>
        <v>6</v>
      </c>
      <c r="AB22" s="69">
        <f>(X8+X33)/(X9+X34)</f>
        <v>1.3620689655172413</v>
      </c>
    </row>
    <row r="23" spans="1:28" x14ac:dyDescent="0.25">
      <c r="A23" s="8"/>
      <c r="B23" s="8"/>
      <c r="C23" s="8"/>
      <c r="D23" s="8"/>
      <c r="E23" s="8"/>
      <c r="F23" s="58"/>
      <c r="G23" s="70" t="s">
        <v>28</v>
      </c>
      <c r="H23" s="8"/>
      <c r="I23" s="8"/>
      <c r="J23" s="73" t="s">
        <v>29</v>
      </c>
      <c r="K23" s="75"/>
      <c r="L23" s="74">
        <f>SUM(L10,L35)</f>
        <v>15</v>
      </c>
      <c r="M23" s="72">
        <f>(J10+J35)/(J11+J36)</f>
        <v>4</v>
      </c>
      <c r="N23" s="76">
        <f>(J12+J37)/(J13+J38)</f>
        <v>1.4170212765957446</v>
      </c>
      <c r="O23" s="63"/>
      <c r="P23" s="8"/>
      <c r="Q23" s="8"/>
      <c r="R23" s="8"/>
      <c r="S23" s="58"/>
      <c r="T23" s="70" t="s">
        <v>30</v>
      </c>
      <c r="U23" s="8"/>
      <c r="V23" s="8"/>
      <c r="W23" s="8"/>
      <c r="X23" s="77" t="s">
        <v>31</v>
      </c>
      <c r="Y23" s="78"/>
      <c r="Z23" s="78">
        <f>SUM(Z10,Z35)</f>
        <v>7</v>
      </c>
      <c r="AA23" s="72">
        <f>(X10+X35)/(X11+X36)</f>
        <v>0.625</v>
      </c>
      <c r="AB23" s="69">
        <f>(X12+X37)/(X13+X38)</f>
        <v>0.91417910447761197</v>
      </c>
    </row>
    <row r="24" spans="1:28" ht="15.75" thickBot="1" x14ac:dyDescent="0.3">
      <c r="A24" s="8"/>
      <c r="B24" s="8"/>
      <c r="C24" s="8"/>
      <c r="D24" s="8"/>
      <c r="E24" s="8"/>
      <c r="F24" s="58"/>
      <c r="G24" s="79"/>
      <c r="H24" s="80"/>
      <c r="I24" s="80"/>
      <c r="J24" s="81" t="s">
        <v>18</v>
      </c>
      <c r="K24" s="82"/>
      <c r="L24" s="83">
        <f>SUM(L14,L39)</f>
        <v>9</v>
      </c>
      <c r="M24" s="84">
        <f>(J14+J39)/(J15+J40)</f>
        <v>1</v>
      </c>
      <c r="N24" s="85">
        <f>(J14+J39)/(J15+J40)</f>
        <v>1</v>
      </c>
      <c r="O24" s="63"/>
      <c r="P24" s="8"/>
      <c r="Q24" s="8"/>
      <c r="R24" s="8"/>
      <c r="S24" s="58"/>
      <c r="T24" s="79"/>
      <c r="U24" s="80"/>
      <c r="V24" s="80"/>
      <c r="W24" s="80"/>
      <c r="X24" s="84" t="s">
        <v>32</v>
      </c>
      <c r="Y24" s="86"/>
      <c r="Z24" s="86">
        <f>SUM(Z14,Z39)</f>
        <v>1</v>
      </c>
      <c r="AA24" s="84">
        <f>(X14+X39)/(X15+X40)</f>
        <v>8.3333333333333329E-2</v>
      </c>
      <c r="AB24" s="85">
        <f>(X14+X39)/(X15+X40)</f>
        <v>8.3333333333333329E-2</v>
      </c>
    </row>
    <row r="25" spans="1:28" x14ac:dyDescent="0.25">
      <c r="A25" s="8"/>
      <c r="B25" s="8"/>
      <c r="C25" s="8"/>
      <c r="D25" s="8"/>
      <c r="E25" s="8"/>
      <c r="F25" s="8"/>
      <c r="G25" s="87"/>
      <c r="H25" s="87"/>
      <c r="I25" s="87"/>
      <c r="J25" s="87"/>
      <c r="K25" s="87"/>
      <c r="L25" s="87"/>
      <c r="M25" s="87"/>
      <c r="N25" s="87"/>
      <c r="O25" s="8"/>
      <c r="P25" s="8"/>
      <c r="Q25" s="8"/>
      <c r="R25" s="8"/>
      <c r="S25" s="8"/>
      <c r="T25" s="87"/>
      <c r="U25" s="87"/>
      <c r="V25" s="87"/>
      <c r="W25" s="87"/>
      <c r="X25" s="87"/>
      <c r="Y25" s="87"/>
      <c r="Z25" s="87"/>
      <c r="AA25" s="87"/>
      <c r="AB25" s="87"/>
    </row>
    <row r="26" spans="1:28" ht="69" customHeight="1" thickBot="1" x14ac:dyDescent="0.35">
      <c r="A26" s="1" t="s">
        <v>34</v>
      </c>
      <c r="B26" s="98" t="str">
        <f>A27</f>
        <v>Dímon-Hekla 1</v>
      </c>
      <c r="C26" s="99"/>
      <c r="D26" s="98" t="str">
        <f>A31</f>
        <v>Dímon-Hekla 2</v>
      </c>
      <c r="E26" s="99"/>
      <c r="F26" s="98" t="str">
        <f>A35</f>
        <v>Hamar 1</v>
      </c>
      <c r="G26" s="99"/>
      <c r="H26" s="98" t="str">
        <f>A39</f>
        <v>UMFL 1</v>
      </c>
      <c r="I26" s="99"/>
      <c r="J26" s="2" t="s">
        <v>0</v>
      </c>
      <c r="K26" s="3"/>
      <c r="L26" s="4" t="s">
        <v>1</v>
      </c>
      <c r="M26" s="5"/>
      <c r="N26" s="6"/>
      <c r="O26" s="1" t="s">
        <v>36</v>
      </c>
      <c r="P26" s="98" t="str">
        <f>O27</f>
        <v>Hamar 2</v>
      </c>
      <c r="Q26" s="99"/>
      <c r="R26" s="98" t="str">
        <f>O31</f>
        <v>Hrunakonur 1</v>
      </c>
      <c r="S26" s="99"/>
      <c r="T26" s="98" t="str">
        <f>O35</f>
        <v>Hrunakonur 2</v>
      </c>
      <c r="U26" s="99"/>
      <c r="V26" s="98" t="str">
        <f>O39</f>
        <v>UMFL 2</v>
      </c>
      <c r="W26" s="99"/>
      <c r="X26" s="7" t="s">
        <v>0</v>
      </c>
      <c r="Y26" s="3"/>
      <c r="Z26" s="4" t="s">
        <v>1</v>
      </c>
      <c r="AA26" s="5"/>
      <c r="AB26" s="8"/>
    </row>
    <row r="27" spans="1:28" ht="15.75" x14ac:dyDescent="0.25">
      <c r="A27" s="95" t="s">
        <v>2</v>
      </c>
      <c r="B27" s="9"/>
      <c r="C27" s="10" t="s">
        <v>3</v>
      </c>
      <c r="D27" s="88">
        <v>2</v>
      </c>
      <c r="E27" s="89">
        <v>0</v>
      </c>
      <c r="F27" s="88">
        <v>1</v>
      </c>
      <c r="G27" s="89">
        <v>2</v>
      </c>
      <c r="H27" s="90">
        <v>2</v>
      </c>
      <c r="I27" s="91">
        <v>0</v>
      </c>
      <c r="J27" s="15">
        <f>SUM(B27,D27,F27,H27)</f>
        <v>5</v>
      </c>
      <c r="K27" s="16" t="s">
        <v>4</v>
      </c>
      <c r="L27" s="17">
        <f>SUM(IF(AND(B27=2,C27=0),3,B27),IF(AND(D27=2,E27=0),3,D27),IF(AND(F27=2,G27=0),3,F27),IF(AND(H27=2,I27=0),3,H27))</f>
        <v>7</v>
      </c>
      <c r="M27" s="18"/>
      <c r="N27" s="19"/>
      <c r="O27" s="95" t="s">
        <v>5</v>
      </c>
      <c r="P27" s="9"/>
      <c r="Q27" s="10" t="s">
        <v>3</v>
      </c>
      <c r="R27" s="88">
        <v>0</v>
      </c>
      <c r="S27" s="89">
        <v>2</v>
      </c>
      <c r="T27" s="88">
        <v>2</v>
      </c>
      <c r="U27" s="89">
        <v>0</v>
      </c>
      <c r="V27" s="90">
        <v>2</v>
      </c>
      <c r="W27" s="91">
        <v>0</v>
      </c>
      <c r="X27" s="15">
        <f>SUM(P27,R27,T27,V27)</f>
        <v>4</v>
      </c>
      <c r="Y27" s="16" t="s">
        <v>4</v>
      </c>
      <c r="Z27" s="17">
        <f>SUM(IF(AND(P27=2,Q27=0),3,P27),IF(AND(R27=2,S27=0),3,R27),IF(AND(T27=2,U27=0),3,T27),IF(AND(V27=2,W27=0),3,V27))</f>
        <v>6</v>
      </c>
      <c r="AA27" s="18"/>
      <c r="AB27" s="20"/>
    </row>
    <row r="28" spans="1:28" ht="15.75" x14ac:dyDescent="0.25">
      <c r="A28" s="96"/>
      <c r="B28" s="21"/>
      <c r="C28" s="22" t="s">
        <v>6</v>
      </c>
      <c r="D28" s="92">
        <v>25</v>
      </c>
      <c r="E28" s="92">
        <v>14</v>
      </c>
      <c r="F28" s="92">
        <v>21</v>
      </c>
      <c r="G28" s="92">
        <v>25</v>
      </c>
      <c r="H28" s="92">
        <v>25</v>
      </c>
      <c r="I28" s="93">
        <v>17</v>
      </c>
      <c r="J28" s="25">
        <f>SUM(C27,E27,G27,I27)</f>
        <v>2</v>
      </c>
      <c r="K28" s="26" t="s">
        <v>7</v>
      </c>
      <c r="L28" s="27"/>
      <c r="M28" s="28"/>
      <c r="N28" s="19"/>
      <c r="O28" s="96"/>
      <c r="P28" s="21"/>
      <c r="Q28" s="22" t="s">
        <v>6</v>
      </c>
      <c r="R28" s="92">
        <v>11</v>
      </c>
      <c r="S28" s="92">
        <v>25</v>
      </c>
      <c r="T28" s="92">
        <v>25</v>
      </c>
      <c r="U28" s="92">
        <v>24</v>
      </c>
      <c r="V28" s="92">
        <v>25</v>
      </c>
      <c r="W28" s="93">
        <v>21</v>
      </c>
      <c r="X28" s="25">
        <f>SUM(Q27,S27,U27,W27)</f>
        <v>2</v>
      </c>
      <c r="Y28" s="26" t="s">
        <v>7</v>
      </c>
      <c r="Z28" s="27"/>
      <c r="AA28" s="28"/>
      <c r="AB28" s="20"/>
    </row>
    <row r="29" spans="1:28" ht="15.75" x14ac:dyDescent="0.25">
      <c r="A29" s="96"/>
      <c r="B29" s="21"/>
      <c r="C29" s="22" t="s">
        <v>8</v>
      </c>
      <c r="D29" s="92">
        <v>25</v>
      </c>
      <c r="E29" s="92">
        <v>11</v>
      </c>
      <c r="F29" s="92">
        <v>25</v>
      </c>
      <c r="G29" s="92">
        <v>20</v>
      </c>
      <c r="H29" s="92">
        <v>25</v>
      </c>
      <c r="I29" s="93">
        <v>18</v>
      </c>
      <c r="J29" s="25">
        <f>SUM(B28:B30,D28:D30,F28:F30,H28:H30)</f>
        <v>155</v>
      </c>
      <c r="K29" s="26" t="s">
        <v>9</v>
      </c>
      <c r="L29" s="29">
        <f>J27/J28</f>
        <v>2.5</v>
      </c>
      <c r="M29" s="30" t="s">
        <v>10</v>
      </c>
      <c r="N29" s="19"/>
      <c r="O29" s="96"/>
      <c r="P29" s="21"/>
      <c r="Q29" s="22" t="s">
        <v>8</v>
      </c>
      <c r="R29" s="92">
        <v>18</v>
      </c>
      <c r="S29" s="92">
        <v>25</v>
      </c>
      <c r="T29" s="92">
        <v>25</v>
      </c>
      <c r="U29" s="92">
        <v>7</v>
      </c>
      <c r="V29" s="92">
        <v>25</v>
      </c>
      <c r="W29" s="93">
        <v>6</v>
      </c>
      <c r="X29" s="25">
        <f>SUM(P28:P30,R28:R30,T28:T30,V28:V30)</f>
        <v>129</v>
      </c>
      <c r="Y29" s="26" t="s">
        <v>9</v>
      </c>
      <c r="Z29" s="29">
        <f>X27/X28</f>
        <v>2</v>
      </c>
      <c r="AA29" s="30" t="s">
        <v>10</v>
      </c>
      <c r="AB29" s="20"/>
    </row>
    <row r="30" spans="1:28" ht="16.5" thickBot="1" x14ac:dyDescent="0.3">
      <c r="A30" s="97"/>
      <c r="B30" s="31"/>
      <c r="C30" s="32" t="s">
        <v>11</v>
      </c>
      <c r="D30" s="33"/>
      <c r="E30" s="33"/>
      <c r="F30" s="33">
        <v>9</v>
      </c>
      <c r="G30" s="33">
        <v>15</v>
      </c>
      <c r="H30" s="33"/>
      <c r="I30" s="35"/>
      <c r="J30" s="36">
        <f>SUM(C28:C30,E28:E30,G28:G30,I28:I30)</f>
        <v>120</v>
      </c>
      <c r="K30" s="37" t="s">
        <v>12</v>
      </c>
      <c r="L30" s="38">
        <f>J29/J30</f>
        <v>1.2916666666666667</v>
      </c>
      <c r="M30" s="39" t="s">
        <v>13</v>
      </c>
      <c r="N30" s="19"/>
      <c r="O30" s="97"/>
      <c r="P30" s="31"/>
      <c r="Q30" s="32" t="s">
        <v>11</v>
      </c>
      <c r="R30" s="33"/>
      <c r="S30" s="33"/>
      <c r="T30" s="33"/>
      <c r="U30" s="33"/>
      <c r="V30" s="33"/>
      <c r="W30" s="35"/>
      <c r="X30" s="36">
        <f>SUM(Q28:Q30,S28:S30,U28:U30,W28:W30)</f>
        <v>108</v>
      </c>
      <c r="Y30" s="37" t="s">
        <v>12</v>
      </c>
      <c r="Z30" s="38">
        <f>X29/X30</f>
        <v>1.1944444444444444</v>
      </c>
      <c r="AA30" s="39" t="s">
        <v>13</v>
      </c>
      <c r="AB30" s="20"/>
    </row>
    <row r="31" spans="1:28" ht="15.75" x14ac:dyDescent="0.25">
      <c r="A31" s="95" t="s">
        <v>14</v>
      </c>
      <c r="B31" s="40">
        <f>E27</f>
        <v>0</v>
      </c>
      <c r="C31" s="12">
        <f>D27</f>
        <v>2</v>
      </c>
      <c r="D31" s="41"/>
      <c r="E31" s="10" t="s">
        <v>3</v>
      </c>
      <c r="F31" s="88">
        <v>0</v>
      </c>
      <c r="G31" s="89">
        <v>2</v>
      </c>
      <c r="H31" s="88">
        <v>1</v>
      </c>
      <c r="I31" s="18">
        <v>2</v>
      </c>
      <c r="J31" s="15">
        <f>SUM(B31,D31,F31,H31)</f>
        <v>1</v>
      </c>
      <c r="K31" s="16" t="s">
        <v>4</v>
      </c>
      <c r="L31" s="17">
        <f>SUM(IF(AND(B31=2,C31=0),3,B31),IF(AND(D31=2,E31=0),3,D31),IF(AND(F31=2,G31=0),3,F31),IF(AND(H31=2,I31=0),3,H31))</f>
        <v>1</v>
      </c>
      <c r="M31" s="18"/>
      <c r="N31" s="19"/>
      <c r="O31" s="95" t="s">
        <v>15</v>
      </c>
      <c r="P31" s="40">
        <f>S27</f>
        <v>2</v>
      </c>
      <c r="Q31" s="12">
        <f>R27</f>
        <v>0</v>
      </c>
      <c r="R31" s="41"/>
      <c r="S31" s="10" t="s">
        <v>3</v>
      </c>
      <c r="T31" s="88">
        <v>2</v>
      </c>
      <c r="U31" s="89">
        <v>1</v>
      </c>
      <c r="V31" s="88">
        <v>2</v>
      </c>
      <c r="W31" s="18">
        <v>1</v>
      </c>
      <c r="X31" s="15">
        <f>SUM(P31,R31,T31,V31)</f>
        <v>6</v>
      </c>
      <c r="Y31" s="16" t="s">
        <v>4</v>
      </c>
      <c r="Z31" s="17">
        <f>SUM(IF(AND(P31=2,Q31=0),3,P31),IF(AND(R31=2,S31=0),3,R31),IF(AND(T31=2,U31=0),3,T31),IF(AND(V31=2,W31=0),3,V31))</f>
        <v>7</v>
      </c>
      <c r="AA31" s="18"/>
      <c r="AB31" s="20"/>
    </row>
    <row r="32" spans="1:28" ht="15.75" x14ac:dyDescent="0.25">
      <c r="A32" s="96"/>
      <c r="B32" s="43">
        <f>E28</f>
        <v>14</v>
      </c>
      <c r="C32" s="23">
        <f>D28</f>
        <v>25</v>
      </c>
      <c r="D32" s="44"/>
      <c r="E32" s="22" t="s">
        <v>6</v>
      </c>
      <c r="F32" s="92">
        <v>14</v>
      </c>
      <c r="G32" s="92">
        <v>25</v>
      </c>
      <c r="H32" s="92">
        <v>17</v>
      </c>
      <c r="I32" s="93">
        <v>25</v>
      </c>
      <c r="J32" s="25">
        <f>SUM(C31,E31,G31,I31)</f>
        <v>6</v>
      </c>
      <c r="K32" s="26" t="s">
        <v>7</v>
      </c>
      <c r="L32" s="45"/>
      <c r="M32" s="28"/>
      <c r="N32" s="19"/>
      <c r="O32" s="96"/>
      <c r="P32" s="43">
        <f>S28</f>
        <v>25</v>
      </c>
      <c r="Q32" s="23">
        <f>R28</f>
        <v>11</v>
      </c>
      <c r="R32" s="44"/>
      <c r="S32" s="22" t="s">
        <v>6</v>
      </c>
      <c r="T32" s="92">
        <v>25</v>
      </c>
      <c r="U32" s="92">
        <v>16</v>
      </c>
      <c r="V32" s="92">
        <v>25</v>
      </c>
      <c r="W32" s="93">
        <v>15</v>
      </c>
      <c r="X32" s="25">
        <f>SUM(Q31,S31,U31,W31)</f>
        <v>2</v>
      </c>
      <c r="Y32" s="26" t="s">
        <v>7</v>
      </c>
      <c r="Z32" s="45"/>
      <c r="AA32" s="28"/>
      <c r="AB32" s="20"/>
    </row>
    <row r="33" spans="1:28" ht="15.75" x14ac:dyDescent="0.25">
      <c r="A33" s="96"/>
      <c r="B33" s="43">
        <f>E29</f>
        <v>11</v>
      </c>
      <c r="C33" s="23">
        <f>D29</f>
        <v>25</v>
      </c>
      <c r="D33" s="44"/>
      <c r="E33" s="22" t="s">
        <v>8</v>
      </c>
      <c r="F33" s="92">
        <v>12</v>
      </c>
      <c r="G33" s="92">
        <v>25</v>
      </c>
      <c r="H33" s="92">
        <v>25</v>
      </c>
      <c r="I33" s="93">
        <v>20</v>
      </c>
      <c r="J33" s="25">
        <f>SUM(B32:B34,D32:D34,F32:F34,H32:H34)</f>
        <v>98</v>
      </c>
      <c r="K33" s="26" t="s">
        <v>9</v>
      </c>
      <c r="L33" s="29">
        <f>J31/J32</f>
        <v>0.16666666666666666</v>
      </c>
      <c r="M33" s="30" t="s">
        <v>10</v>
      </c>
      <c r="N33" s="19"/>
      <c r="O33" s="96"/>
      <c r="P33" s="43">
        <f>S29</f>
        <v>25</v>
      </c>
      <c r="Q33" s="23">
        <f>R29</f>
        <v>18</v>
      </c>
      <c r="R33" s="44"/>
      <c r="S33" s="22" t="s">
        <v>8</v>
      </c>
      <c r="T33" s="92">
        <v>21</v>
      </c>
      <c r="U33" s="92">
        <v>25</v>
      </c>
      <c r="V33" s="92">
        <v>25</v>
      </c>
      <c r="W33" s="93">
        <v>22</v>
      </c>
      <c r="X33" s="25">
        <f>SUM(P32:P34,R32:R34,T32:T34,V32:V34)</f>
        <v>166</v>
      </c>
      <c r="Y33" s="26" t="s">
        <v>9</v>
      </c>
      <c r="Z33" s="29">
        <f>X31/X32</f>
        <v>3</v>
      </c>
      <c r="AA33" s="30" t="s">
        <v>10</v>
      </c>
      <c r="AB33" s="20"/>
    </row>
    <row r="34" spans="1:28" ht="16.5" thickBot="1" x14ac:dyDescent="0.3">
      <c r="A34" s="97"/>
      <c r="B34" s="46">
        <f>E30</f>
        <v>0</v>
      </c>
      <c r="C34" s="34">
        <f>D30</f>
        <v>0</v>
      </c>
      <c r="D34" s="47"/>
      <c r="E34" s="32" t="s">
        <v>11</v>
      </c>
      <c r="F34" s="33"/>
      <c r="G34" s="33"/>
      <c r="H34" s="33">
        <v>5</v>
      </c>
      <c r="I34" s="35">
        <v>15</v>
      </c>
      <c r="J34" s="36">
        <f>SUM(C32:C34,E32:E34,G32:G34,I32:I34)</f>
        <v>160</v>
      </c>
      <c r="K34" s="37" t="s">
        <v>12</v>
      </c>
      <c r="L34" s="38">
        <f>J33/J34</f>
        <v>0.61250000000000004</v>
      </c>
      <c r="M34" s="39" t="s">
        <v>13</v>
      </c>
      <c r="N34" s="19"/>
      <c r="O34" s="97"/>
      <c r="P34" s="46">
        <f>S30</f>
        <v>0</v>
      </c>
      <c r="Q34" s="34">
        <f>R30</f>
        <v>0</v>
      </c>
      <c r="R34" s="47"/>
      <c r="S34" s="32" t="s">
        <v>11</v>
      </c>
      <c r="T34" s="33">
        <v>5</v>
      </c>
      <c r="U34" s="33">
        <v>15</v>
      </c>
      <c r="V34" s="33">
        <v>15</v>
      </c>
      <c r="W34" s="35">
        <v>7</v>
      </c>
      <c r="X34" s="36">
        <f>SUM(Q32:Q34,S32:S34,U32:U34,W32:W34)</f>
        <v>129</v>
      </c>
      <c r="Y34" s="37" t="s">
        <v>12</v>
      </c>
      <c r="Z34" s="38">
        <f>X33/X34</f>
        <v>1.2868217054263567</v>
      </c>
      <c r="AA34" s="39" t="s">
        <v>13</v>
      </c>
      <c r="AB34" s="20"/>
    </row>
    <row r="35" spans="1:28" ht="15.75" x14ac:dyDescent="0.25">
      <c r="A35" s="95" t="s">
        <v>16</v>
      </c>
      <c r="B35" s="40">
        <f>G27</f>
        <v>2</v>
      </c>
      <c r="C35" s="89">
        <f>F27</f>
        <v>1</v>
      </c>
      <c r="D35" s="88">
        <f>G31</f>
        <v>2</v>
      </c>
      <c r="E35" s="12">
        <f>F31</f>
        <v>0</v>
      </c>
      <c r="F35" s="41"/>
      <c r="G35" s="10" t="s">
        <v>3</v>
      </c>
      <c r="H35" s="88">
        <v>2</v>
      </c>
      <c r="I35" s="18">
        <v>1</v>
      </c>
      <c r="J35" s="15">
        <f>SUM(B35,D35,F35,H35)</f>
        <v>6</v>
      </c>
      <c r="K35" s="16" t="s">
        <v>4</v>
      </c>
      <c r="L35" s="17">
        <f>SUM(IF(AND(B35=2,C35=0),3,B35),IF(AND(D35=2,E35=0),3,D35),IF(AND(F35=2,G35=0),3,F35),IF(AND(H35=2,I35=0),3,H35))</f>
        <v>7</v>
      </c>
      <c r="M35" s="18"/>
      <c r="N35" s="19"/>
      <c r="O35" s="95" t="s">
        <v>17</v>
      </c>
      <c r="P35" s="40">
        <f>U27</f>
        <v>0</v>
      </c>
      <c r="Q35" s="89">
        <f>T27</f>
        <v>2</v>
      </c>
      <c r="R35" s="88">
        <f>U31</f>
        <v>1</v>
      </c>
      <c r="S35" s="12">
        <f>T31</f>
        <v>2</v>
      </c>
      <c r="T35" s="41"/>
      <c r="U35" s="10" t="s">
        <v>3</v>
      </c>
      <c r="V35" s="88">
        <v>2</v>
      </c>
      <c r="W35" s="18">
        <v>0</v>
      </c>
      <c r="X35" s="15">
        <f>SUM(P35,R35,T35,V35)</f>
        <v>3</v>
      </c>
      <c r="Y35" s="16" t="s">
        <v>4</v>
      </c>
      <c r="Z35" s="17">
        <f>SUM(IF(AND(P35=2,Q35=0),3,P35),IF(AND(R35=2,S35=0),3,R35),IF(AND(T35=2,U35=0),3,T35),IF(AND(V35=2,W35=0),3,V35))</f>
        <v>4</v>
      </c>
      <c r="AA35" s="18"/>
      <c r="AB35" s="20"/>
    </row>
    <row r="36" spans="1:28" ht="15.75" x14ac:dyDescent="0.25">
      <c r="A36" s="96"/>
      <c r="B36" s="43">
        <f>G28</f>
        <v>25</v>
      </c>
      <c r="C36" s="92">
        <f>F28</f>
        <v>21</v>
      </c>
      <c r="D36" s="92">
        <f>G32</f>
        <v>25</v>
      </c>
      <c r="E36" s="23">
        <f>F32</f>
        <v>14</v>
      </c>
      <c r="F36" s="44"/>
      <c r="G36" s="22" t="s">
        <v>6</v>
      </c>
      <c r="H36" s="92">
        <v>25</v>
      </c>
      <c r="I36" s="93">
        <v>12</v>
      </c>
      <c r="J36" s="25">
        <f>SUM(C35,E35,G35,I35)</f>
        <v>2</v>
      </c>
      <c r="K36" s="26" t="s">
        <v>7</v>
      </c>
      <c r="L36" s="45"/>
      <c r="M36" s="28"/>
      <c r="N36" s="19"/>
      <c r="O36" s="96"/>
      <c r="P36" s="43">
        <f>U28</f>
        <v>24</v>
      </c>
      <c r="Q36" s="92">
        <f>T28</f>
        <v>25</v>
      </c>
      <c r="R36" s="92">
        <f>U32</f>
        <v>16</v>
      </c>
      <c r="S36" s="23">
        <f>T32</f>
        <v>25</v>
      </c>
      <c r="T36" s="44"/>
      <c r="U36" s="22" t="s">
        <v>6</v>
      </c>
      <c r="V36" s="92">
        <v>25</v>
      </c>
      <c r="W36" s="93">
        <v>20</v>
      </c>
      <c r="X36" s="25">
        <f>SUM(Q35,S35,U35,W35)</f>
        <v>4</v>
      </c>
      <c r="Y36" s="26" t="s">
        <v>7</v>
      </c>
      <c r="Z36" s="45"/>
      <c r="AA36" s="28"/>
      <c r="AB36" s="20"/>
    </row>
    <row r="37" spans="1:28" ht="15.75" x14ac:dyDescent="0.25">
      <c r="A37" s="96"/>
      <c r="B37" s="43">
        <f>G29</f>
        <v>20</v>
      </c>
      <c r="C37" s="92">
        <f>F29</f>
        <v>25</v>
      </c>
      <c r="D37" s="92">
        <f>G33</f>
        <v>25</v>
      </c>
      <c r="E37" s="23">
        <f>F33</f>
        <v>12</v>
      </c>
      <c r="F37" s="44"/>
      <c r="G37" s="22" t="s">
        <v>8</v>
      </c>
      <c r="H37" s="92">
        <v>21</v>
      </c>
      <c r="I37" s="93">
        <v>25</v>
      </c>
      <c r="J37" s="25">
        <f>SUM(B36:B38,D36:D38,F36:F38,H36:H38)</f>
        <v>171</v>
      </c>
      <c r="K37" s="26" t="s">
        <v>9</v>
      </c>
      <c r="L37" s="29">
        <f>J35/J36</f>
        <v>3</v>
      </c>
      <c r="M37" s="30" t="s">
        <v>10</v>
      </c>
      <c r="N37" s="19"/>
      <c r="O37" s="96"/>
      <c r="P37" s="43">
        <f>U29</f>
        <v>7</v>
      </c>
      <c r="Q37" s="92">
        <f>T29</f>
        <v>25</v>
      </c>
      <c r="R37" s="92">
        <f>U33</f>
        <v>25</v>
      </c>
      <c r="S37" s="23">
        <f>T33</f>
        <v>21</v>
      </c>
      <c r="T37" s="44"/>
      <c r="U37" s="22" t="s">
        <v>8</v>
      </c>
      <c r="V37" s="92">
        <v>25</v>
      </c>
      <c r="W37" s="93">
        <v>15</v>
      </c>
      <c r="X37" s="25">
        <f>SUM(P36:P38,R36:R38,T36:T38,V36:V38)</f>
        <v>137</v>
      </c>
      <c r="Y37" s="26" t="s">
        <v>9</v>
      </c>
      <c r="Z37" s="29">
        <f>X35/X36</f>
        <v>0.75</v>
      </c>
      <c r="AA37" s="30" t="s">
        <v>10</v>
      </c>
      <c r="AB37" s="20"/>
    </row>
    <row r="38" spans="1:28" ht="16.5" thickBot="1" x14ac:dyDescent="0.3">
      <c r="A38" s="97"/>
      <c r="B38" s="46">
        <f>G30</f>
        <v>15</v>
      </c>
      <c r="C38" s="33">
        <f>F30</f>
        <v>9</v>
      </c>
      <c r="D38" s="33">
        <f>G34</f>
        <v>0</v>
      </c>
      <c r="E38" s="34">
        <f>F34</f>
        <v>0</v>
      </c>
      <c r="F38" s="47"/>
      <c r="G38" s="32" t="s">
        <v>11</v>
      </c>
      <c r="H38" s="33">
        <v>15</v>
      </c>
      <c r="I38" s="35">
        <v>10</v>
      </c>
      <c r="J38" s="36">
        <f>SUM(C36:C38,E36:E38,G36:G38,I36:I38)</f>
        <v>128</v>
      </c>
      <c r="K38" s="37" t="s">
        <v>12</v>
      </c>
      <c r="L38" s="48">
        <f>J37/J38</f>
        <v>1.3359375</v>
      </c>
      <c r="M38" s="39" t="s">
        <v>13</v>
      </c>
      <c r="N38" s="19"/>
      <c r="O38" s="97"/>
      <c r="P38" s="46">
        <f>U30</f>
        <v>0</v>
      </c>
      <c r="Q38" s="33">
        <f>T30</f>
        <v>0</v>
      </c>
      <c r="R38" s="33">
        <f>U34</f>
        <v>15</v>
      </c>
      <c r="S38" s="34">
        <f>T34</f>
        <v>5</v>
      </c>
      <c r="T38" s="47"/>
      <c r="U38" s="32" t="s">
        <v>11</v>
      </c>
      <c r="V38" s="33"/>
      <c r="W38" s="35"/>
      <c r="X38" s="36">
        <f>SUM(Q36:Q38,S36:S38,U36:U38,W36:W38)</f>
        <v>136</v>
      </c>
      <c r="Y38" s="37" t="s">
        <v>12</v>
      </c>
      <c r="Z38" s="48">
        <f>X37/X38</f>
        <v>1.0073529411764706</v>
      </c>
      <c r="AA38" s="39" t="s">
        <v>13</v>
      </c>
      <c r="AB38" s="20"/>
    </row>
    <row r="39" spans="1:28" ht="15.75" x14ac:dyDescent="0.25">
      <c r="A39" s="95" t="s">
        <v>18</v>
      </c>
      <c r="B39" s="40">
        <f>I27</f>
        <v>0</v>
      </c>
      <c r="C39" s="89">
        <f>H27</f>
        <v>2</v>
      </c>
      <c r="D39" s="88">
        <f>I31</f>
        <v>2</v>
      </c>
      <c r="E39" s="89">
        <f>H31</f>
        <v>1</v>
      </c>
      <c r="F39" s="88">
        <f>I35</f>
        <v>1</v>
      </c>
      <c r="G39" s="12">
        <f>H35</f>
        <v>2</v>
      </c>
      <c r="H39" s="41"/>
      <c r="I39" s="49" t="s">
        <v>3</v>
      </c>
      <c r="J39" s="15">
        <f>SUM(B39,D39,F39,H39)</f>
        <v>3</v>
      </c>
      <c r="K39" s="16" t="s">
        <v>4</v>
      </c>
      <c r="L39" s="50">
        <f>SUM(IF(AND(B39=2,C39=0),3,B39),IF(AND(D39=2,E39=0),3,D39),IF(AND(F39=2,G39=0),3,F39),IF(AND(H39=2,I39=0),3,H39))</f>
        <v>3</v>
      </c>
      <c r="M39" s="18"/>
      <c r="N39" s="19"/>
      <c r="O39" s="95" t="s">
        <v>19</v>
      </c>
      <c r="P39" s="40">
        <f>W27</f>
        <v>0</v>
      </c>
      <c r="Q39" s="89">
        <f>V27</f>
        <v>2</v>
      </c>
      <c r="R39" s="88">
        <f>W31</f>
        <v>1</v>
      </c>
      <c r="S39" s="89">
        <f>V31</f>
        <v>2</v>
      </c>
      <c r="T39" s="88">
        <f>W35</f>
        <v>0</v>
      </c>
      <c r="U39" s="12">
        <f>V35</f>
        <v>2</v>
      </c>
      <c r="V39" s="41"/>
      <c r="W39" s="49" t="s">
        <v>3</v>
      </c>
      <c r="X39" s="15">
        <f>SUM(P39,R39,T39,V39)</f>
        <v>1</v>
      </c>
      <c r="Y39" s="16" t="s">
        <v>4</v>
      </c>
      <c r="Z39" s="50">
        <f>SUM(IF(AND(P39=2,Q39=0),3,P39),IF(AND(R39=2,S39=0),3,R39),IF(AND(T39=2,U39=0),3,T39),IF(AND(V39=2,W39=0),3,V39))</f>
        <v>1</v>
      </c>
      <c r="AA39" s="18"/>
      <c r="AB39" s="20"/>
    </row>
    <row r="40" spans="1:28" ht="15.75" x14ac:dyDescent="0.25">
      <c r="A40" s="96"/>
      <c r="B40" s="43">
        <f>I28</f>
        <v>17</v>
      </c>
      <c r="C40" s="92">
        <f>H28</f>
        <v>25</v>
      </c>
      <c r="D40" s="92">
        <f>I32</f>
        <v>25</v>
      </c>
      <c r="E40" s="92">
        <f>H32</f>
        <v>17</v>
      </c>
      <c r="F40" s="92">
        <f>I36</f>
        <v>12</v>
      </c>
      <c r="G40" s="23">
        <f>H36</f>
        <v>25</v>
      </c>
      <c r="H40" s="44"/>
      <c r="I40" s="51" t="s">
        <v>6</v>
      </c>
      <c r="J40" s="25">
        <f>SUM(C39,E39,G39,I39)</f>
        <v>5</v>
      </c>
      <c r="K40" s="26" t="s">
        <v>7</v>
      </c>
      <c r="L40" s="45"/>
      <c r="M40" s="28"/>
      <c r="N40" s="19"/>
      <c r="O40" s="96"/>
      <c r="P40" s="43">
        <f>W28</f>
        <v>21</v>
      </c>
      <c r="Q40" s="92">
        <f>V28</f>
        <v>25</v>
      </c>
      <c r="R40" s="92">
        <f>W32</f>
        <v>15</v>
      </c>
      <c r="S40" s="92">
        <f>V32</f>
        <v>25</v>
      </c>
      <c r="T40" s="92">
        <f>W36</f>
        <v>20</v>
      </c>
      <c r="U40" s="23">
        <f>V36</f>
        <v>25</v>
      </c>
      <c r="V40" s="44"/>
      <c r="W40" s="51" t="s">
        <v>6</v>
      </c>
      <c r="X40" s="25">
        <f>SUM(Q39,S39,U39,W39)</f>
        <v>6</v>
      </c>
      <c r="Y40" s="26" t="s">
        <v>7</v>
      </c>
      <c r="Z40" s="45"/>
      <c r="AA40" s="28"/>
      <c r="AB40" s="20"/>
    </row>
    <row r="41" spans="1:28" ht="15.75" x14ac:dyDescent="0.25">
      <c r="A41" s="96"/>
      <c r="B41" s="43">
        <f>I29</f>
        <v>18</v>
      </c>
      <c r="C41" s="92">
        <f>H29</f>
        <v>25</v>
      </c>
      <c r="D41" s="92">
        <f>I33</f>
        <v>20</v>
      </c>
      <c r="E41" s="92">
        <f>H33</f>
        <v>25</v>
      </c>
      <c r="F41" s="92">
        <f>I37</f>
        <v>25</v>
      </c>
      <c r="G41" s="23">
        <f>H37</f>
        <v>21</v>
      </c>
      <c r="H41" s="44"/>
      <c r="I41" s="51" t="s">
        <v>8</v>
      </c>
      <c r="J41" s="25">
        <f>SUM(B40:B42,D40:D42,F40:F42,H40:H42)</f>
        <v>142</v>
      </c>
      <c r="K41" s="26" t="s">
        <v>9</v>
      </c>
      <c r="L41" s="29">
        <f>J39/J40</f>
        <v>0.6</v>
      </c>
      <c r="M41" s="30" t="s">
        <v>10</v>
      </c>
      <c r="N41" s="19"/>
      <c r="O41" s="96"/>
      <c r="P41" s="43">
        <f>W29</f>
        <v>6</v>
      </c>
      <c r="Q41" s="92">
        <f>V29</f>
        <v>25</v>
      </c>
      <c r="R41" s="92">
        <f>W33</f>
        <v>22</v>
      </c>
      <c r="S41" s="92">
        <f>V33</f>
        <v>25</v>
      </c>
      <c r="T41" s="92">
        <f>W37</f>
        <v>15</v>
      </c>
      <c r="U41" s="23">
        <f>V37</f>
        <v>25</v>
      </c>
      <c r="V41" s="44"/>
      <c r="W41" s="51" t="s">
        <v>8</v>
      </c>
      <c r="X41" s="25">
        <f>SUM(P40:P42,R40:R42,T40:T42,V40:V42)</f>
        <v>106</v>
      </c>
      <c r="Y41" s="26" t="s">
        <v>9</v>
      </c>
      <c r="Z41" s="29">
        <f>X39/X40</f>
        <v>0.16666666666666666</v>
      </c>
      <c r="AA41" s="30" t="s">
        <v>10</v>
      </c>
      <c r="AB41" s="20"/>
    </row>
    <row r="42" spans="1:28" ht="16.5" thickBot="1" x14ac:dyDescent="0.3">
      <c r="A42" s="97"/>
      <c r="B42" s="46">
        <f>I30</f>
        <v>0</v>
      </c>
      <c r="C42" s="34">
        <f>H30</f>
        <v>0</v>
      </c>
      <c r="D42" s="34">
        <f>I34</f>
        <v>15</v>
      </c>
      <c r="E42" s="34">
        <f>H34</f>
        <v>5</v>
      </c>
      <c r="F42" s="34">
        <f>I38</f>
        <v>10</v>
      </c>
      <c r="G42" s="34">
        <f>H38</f>
        <v>15</v>
      </c>
      <c r="H42" s="47"/>
      <c r="I42" s="52" t="s">
        <v>11</v>
      </c>
      <c r="J42" s="36">
        <f>SUM(C40:C42,E40:E42,G40:G42,I40:I42)</f>
        <v>158</v>
      </c>
      <c r="K42" s="37" t="s">
        <v>12</v>
      </c>
      <c r="L42" s="48">
        <f>J41/J42</f>
        <v>0.89873417721518989</v>
      </c>
      <c r="M42" s="39" t="s">
        <v>13</v>
      </c>
      <c r="N42" s="19"/>
      <c r="O42" s="97"/>
      <c r="P42" s="46">
        <f>W30</f>
        <v>0</v>
      </c>
      <c r="Q42" s="34">
        <f>V30</f>
        <v>0</v>
      </c>
      <c r="R42" s="34">
        <f>W34</f>
        <v>7</v>
      </c>
      <c r="S42" s="34">
        <f>V34</f>
        <v>15</v>
      </c>
      <c r="T42" s="34">
        <f>W38</f>
        <v>0</v>
      </c>
      <c r="U42" s="34">
        <f>V38</f>
        <v>0</v>
      </c>
      <c r="V42" s="47"/>
      <c r="W42" s="52" t="s">
        <v>11</v>
      </c>
      <c r="X42" s="36">
        <f>SUM(Q40:Q42,S40:S42,U40:U42,W40:W42)</f>
        <v>165</v>
      </c>
      <c r="Y42" s="37" t="s">
        <v>12</v>
      </c>
      <c r="Z42" s="48">
        <f>X41/X42</f>
        <v>0.64242424242424245</v>
      </c>
      <c r="AA42" s="39" t="s">
        <v>13</v>
      </c>
      <c r="AB42" s="20"/>
    </row>
    <row r="43" spans="1:28" x14ac:dyDescent="0.25">
      <c r="A43" s="53" t="s">
        <v>20</v>
      </c>
      <c r="B43" s="54" t="s">
        <v>21</v>
      </c>
      <c r="C43" s="56"/>
      <c r="D43" s="56"/>
      <c r="E43" s="56"/>
      <c r="F43" s="56"/>
      <c r="G43" s="56"/>
      <c r="H43" s="56"/>
      <c r="I43" s="56"/>
      <c r="J43" s="56"/>
      <c r="K43" s="56"/>
      <c r="L43" s="56"/>
      <c r="M43" s="56"/>
      <c r="N43" s="8"/>
      <c r="O43" s="53" t="s">
        <v>20</v>
      </c>
      <c r="P43" s="54" t="s">
        <v>21</v>
      </c>
      <c r="Q43" s="56"/>
      <c r="R43" s="56"/>
      <c r="S43" s="56"/>
      <c r="T43" s="56"/>
      <c r="U43" s="56"/>
      <c r="V43" s="56"/>
      <c r="W43" s="56"/>
      <c r="X43" s="56"/>
      <c r="Y43" s="56"/>
      <c r="Z43" s="56"/>
      <c r="AA43" s="56"/>
      <c r="AB43" s="8"/>
    </row>
  </sheetData>
  <mergeCells count="32">
    <mergeCell ref="T1:U1"/>
    <mergeCell ref="V1:W1"/>
    <mergeCell ref="A2:A5"/>
    <mergeCell ref="O2:O5"/>
    <mergeCell ref="A6:A9"/>
    <mergeCell ref="O6:O9"/>
    <mergeCell ref="B1:C1"/>
    <mergeCell ref="D1:E1"/>
    <mergeCell ref="F1:G1"/>
    <mergeCell ref="H1:I1"/>
    <mergeCell ref="P1:Q1"/>
    <mergeCell ref="R1:S1"/>
    <mergeCell ref="A10:A13"/>
    <mergeCell ref="O10:O13"/>
    <mergeCell ref="A14:A17"/>
    <mergeCell ref="O14:O17"/>
    <mergeCell ref="B26:C26"/>
    <mergeCell ref="D26:E26"/>
    <mergeCell ref="F26:G26"/>
    <mergeCell ref="H26:I26"/>
    <mergeCell ref="P26:Q26"/>
    <mergeCell ref="R26:S26"/>
    <mergeCell ref="T26:U26"/>
    <mergeCell ref="V26:W26"/>
    <mergeCell ref="A27:A30"/>
    <mergeCell ref="O27:O30"/>
    <mergeCell ref="A31:A34"/>
    <mergeCell ref="O31:O34"/>
    <mergeCell ref="A35:A38"/>
    <mergeCell ref="O35:O38"/>
    <mergeCell ref="A39:A42"/>
    <mergeCell ref="O39:O4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ghinriks</dc:creator>
  <cp:lastModifiedBy>Gilli</cp:lastModifiedBy>
  <dcterms:created xsi:type="dcterms:W3CDTF">2015-02-24T13:54:22Z</dcterms:created>
  <dcterms:modified xsi:type="dcterms:W3CDTF">2015-02-25T15:10:50Z</dcterms:modified>
</cp:coreProperties>
</file>